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app.xml" ContentType="application/vnd.openxmlformats-officedocument.extended-propertie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officeDocument/2006/relationships/extended-properties" Target="docProps/app.xml" /><Relationship Id="rId3" Type="http://schemas.openxmlformats.org/package/2006/relationships/metadata/core-properties" Target="docProps/core.xml" /></Relationships>
</file>

<file path=xl/workbook.xml><?xml version="1.0" encoding="utf-8"?>
<workbook xmlns:r="http://schemas.openxmlformats.org/officeDocument/2006/relationships" xmlns:x15="http://schemas.microsoft.com/office/spreadsheetml/2010/11/main" xmlns="http://schemas.openxmlformats.org/spreadsheetml/2006/main">
  <mc:AlternateContent xmlns:mc="http://schemas.openxmlformats.org/markup-compatibility/2006">
    <mc:Choice Requires="x15">
      <x15ac:absPath xmlns:x15ac="http://schemas.microsoft.com/office/spreadsheetml/2010/11/ac" url="C:\Users\cechova.marcela\Desktop\IROP k VŘ\Štítary\soupis prací\"/>
    </mc:Choice>
  </mc:AlternateContent>
  <bookViews>
    <workbookView xWindow="0" yWindow="0" windowWidth="0" windowHeight="0" activeTab="8"/>
  </bookViews>
  <sheets>
    <sheet name="SO 000Ostatní" sheetId="2" r:id="rId1"/>
    <sheet name="SO 000Vedlejší" sheetId="3" r:id="rId2"/>
    <sheet name="SO 101.N01.N" sheetId="4" r:id="rId3"/>
    <sheet name="SO 10102" sheetId="5" r:id="rId4"/>
    <sheet name="SO 102.N01.N" sheetId="6" r:id="rId5"/>
    <sheet name="SO 10202" sheetId="7" r:id="rId6"/>
    <sheet name="SO 103.N" sheetId="8" r:id="rId7"/>
    <sheet name="SO 402.N" sheetId="9" r:id="rId8"/>
    <sheet name="SO 801" sheetId="10" r:id="rId9"/>
  </sheets>
  <calcPr/>
</workbook>
</file>

<file path=xl/calcChain.xml><?xml version="1.0" encoding="utf-8"?>
<calcChain xmlns="http://schemas.openxmlformats.org/spreadsheetml/2006/main">
  <c i="10" l="1" r="I3"/>
  <c r="I13"/>
  <c r="O38"/>
  <c r="I38"/>
  <c r="O34"/>
  <c r="I34"/>
  <c r="O30"/>
  <c r="I30"/>
  <c r="O26"/>
  <c r="I26"/>
  <c r="O22"/>
  <c r="I22"/>
  <c r="O18"/>
  <c r="I18"/>
  <c r="O14"/>
  <c r="I14"/>
  <c r="I8"/>
  <c r="O9"/>
  <c r="I9"/>
  <c i="9" r="I3"/>
  <c r="I8"/>
  <c r="O9"/>
  <c r="I9"/>
  <c i="8" r="I3"/>
  <c r="I8"/>
  <c r="O9"/>
  <c r="I9"/>
  <c i="7" r="I3"/>
  <c r="I108"/>
  <c r="O133"/>
  <c r="I133"/>
  <c r="O129"/>
  <c r="I129"/>
  <c r="O125"/>
  <c r="I125"/>
  <c r="O121"/>
  <c r="I121"/>
  <c r="O117"/>
  <c r="I117"/>
  <c r="O113"/>
  <c r="I113"/>
  <c r="O109"/>
  <c r="I109"/>
  <c r="I95"/>
  <c r="O104"/>
  <c r="I104"/>
  <c r="O100"/>
  <c r="I100"/>
  <c r="O96"/>
  <c r="I96"/>
  <c r="I86"/>
  <c r="O91"/>
  <c r="I91"/>
  <c r="O87"/>
  <c r="I87"/>
  <c r="I81"/>
  <c r="O82"/>
  <c r="I82"/>
  <c r="I52"/>
  <c r="O77"/>
  <c r="I77"/>
  <c r="O73"/>
  <c r="I73"/>
  <c r="O69"/>
  <c r="I69"/>
  <c r="O65"/>
  <c r="I65"/>
  <c r="O61"/>
  <c r="I61"/>
  <c r="O57"/>
  <c r="I57"/>
  <c r="O53"/>
  <c r="I53"/>
  <c r="I47"/>
  <c r="O48"/>
  <c r="I48"/>
  <c r="I22"/>
  <c r="O43"/>
  <c r="I43"/>
  <c r="O39"/>
  <c r="I39"/>
  <c r="O35"/>
  <c r="I35"/>
  <c r="O31"/>
  <c r="I31"/>
  <c r="O27"/>
  <c r="I27"/>
  <c r="O23"/>
  <c r="I23"/>
  <c r="I9"/>
  <c r="O18"/>
  <c r="I18"/>
  <c r="O14"/>
  <c r="I14"/>
  <c r="O10"/>
  <c r="I10"/>
  <c i="6" r="I3"/>
  <c r="I9"/>
  <c r="O10"/>
  <c r="I10"/>
  <c i="5" r="I3"/>
  <c r="I112"/>
  <c r="O141"/>
  <c r="I141"/>
  <c r="O137"/>
  <c r="I137"/>
  <c r="O133"/>
  <c r="I133"/>
  <c r="O129"/>
  <c r="I129"/>
  <c r="O125"/>
  <c r="I125"/>
  <c r="O121"/>
  <c r="I121"/>
  <c r="O117"/>
  <c r="I117"/>
  <c r="O113"/>
  <c r="I113"/>
  <c r="I103"/>
  <c r="O108"/>
  <c r="I108"/>
  <c r="O104"/>
  <c r="I104"/>
  <c r="I94"/>
  <c r="O99"/>
  <c r="I99"/>
  <c r="O95"/>
  <c r="I95"/>
  <c r="I89"/>
  <c r="O90"/>
  <c r="I90"/>
  <c r="I72"/>
  <c r="O85"/>
  <c r="I85"/>
  <c r="O81"/>
  <c r="I81"/>
  <c r="O77"/>
  <c r="I77"/>
  <c r="O73"/>
  <c r="I73"/>
  <c r="I59"/>
  <c r="O68"/>
  <c r="I68"/>
  <c r="O64"/>
  <c r="I64"/>
  <c r="O60"/>
  <c r="I60"/>
  <c r="I26"/>
  <c r="O55"/>
  <c r="I55"/>
  <c r="O51"/>
  <c r="I51"/>
  <c r="O47"/>
  <c r="I47"/>
  <c r="O43"/>
  <c r="I43"/>
  <c r="O39"/>
  <c r="I39"/>
  <c r="O35"/>
  <c r="I35"/>
  <c r="O31"/>
  <c r="I31"/>
  <c r="O27"/>
  <c r="I27"/>
  <c r="I9"/>
  <c r="O22"/>
  <c r="I22"/>
  <c r="O18"/>
  <c r="I18"/>
  <c r="O14"/>
  <c r="I14"/>
  <c r="O10"/>
  <c r="I10"/>
  <c i="4" r="I3"/>
  <c r="I9"/>
  <c r="O10"/>
  <c r="I10"/>
  <c i="3" r="I3"/>
  <c r="I9"/>
  <c r="O38"/>
  <c r="I38"/>
  <c r="O34"/>
  <c r="I34"/>
  <c r="O30"/>
  <c r="I30"/>
  <c r="O26"/>
  <c r="I26"/>
  <c r="O22"/>
  <c r="I22"/>
  <c r="O18"/>
  <c r="I18"/>
  <c r="O14"/>
  <c r="I14"/>
  <c r="O10"/>
  <c r="I10"/>
  <c i="2" r="I3"/>
  <c r="I9"/>
  <c r="O22"/>
  <c r="I22"/>
  <c r="O18"/>
  <c r="I18"/>
  <c r="O14"/>
  <c r="I14"/>
  <c r="O10"/>
  <c r="I10"/>
</calcChain>
</file>

<file path=xl/sharedStrings.xml><?xml version="1.0" encoding="utf-8"?>
<sst xmlns="http://schemas.openxmlformats.org/spreadsheetml/2006/main">
  <si>
    <t>EstiCon</t>
  </si>
  <si>
    <t>Firma:</t>
  </si>
  <si>
    <t>Soupis prací objektu</t>
  </si>
  <si>
    <t>S</t>
  </si>
  <si>
    <t>Stavba:</t>
  </si>
  <si>
    <t>II/408</t>
  </si>
  <si>
    <t>hranice kraje - Štítary, 3. etapa, NN</t>
  </si>
  <si>
    <t>Ostatní</t>
  </si>
  <si>
    <t>O</t>
  </si>
  <si>
    <t>Objekt:</t>
  </si>
  <si>
    <t>SO 000</t>
  </si>
  <si>
    <t>ONVN - nepřímé náklady</t>
  </si>
  <si>
    <t>O1</t>
  </si>
  <si>
    <t>Rozpočet:</t>
  </si>
  <si>
    <t>náklady - NN</t>
  </si>
  <si>
    <t>Typ</t>
  </si>
  <si>
    <t>Poř. číslo</t>
  </si>
  <si>
    <t>Kód položky</t>
  </si>
  <si>
    <t>Varianta</t>
  </si>
  <si>
    <t>Název Položky</t>
  </si>
  <si>
    <t>MJ</t>
  </si>
  <si>
    <t>Množství</t>
  </si>
  <si>
    <t>Cena</t>
  </si>
  <si>
    <t>Cenová soustava</t>
  </si>
  <si>
    <t>Jednotková</t>
  </si>
  <si>
    <t>Celkem</t>
  </si>
  <si>
    <t>SD</t>
  </si>
  <si>
    <t>0</t>
  </si>
  <si>
    <t>Všeobecné konstrukce a práce</t>
  </si>
  <si>
    <t>P</t>
  </si>
  <si>
    <t>02911</t>
  </si>
  <si>
    <t/>
  </si>
  <si>
    <t>OSTATNÍ POŽADAVKY - GEODETICKÉ ZAMĚŘENÍ</t>
  </si>
  <si>
    <t>KPL</t>
  </si>
  <si>
    <t>PP</t>
  </si>
  <si>
    <t>Geodetické zaměření stavby</t>
  </si>
  <si>
    <t>VV</t>
  </si>
  <si>
    <t>1 = 1,000 [A]</t>
  </si>
  <si>
    <t>TS</t>
  </si>
  <si>
    <t>zahrnuje veškeré náklady spojené s objednatelem požadovanými pracemi</t>
  </si>
  <si>
    <t>02943</t>
  </si>
  <si>
    <t>OSTATNÍ POŽADAVKY - VYPRACOVÁNÍ RDS</t>
  </si>
  <si>
    <t>- veškeré propustky (podélné a příčné)
- objekt vjezdové brány, včetně jeho napojení (SO 102 a SO 402)</t>
  </si>
  <si>
    <t>02944</t>
  </si>
  <si>
    <t>OSTAT POŽADAVKY - DOKUMENTACE SKUTEČ PROVEDENÍ V DIGIT FORMĚ</t>
  </si>
  <si>
    <t>Dokumentace skutečného provedení stavby (dále jen DSPS)</t>
  </si>
  <si>
    <t>02946</t>
  </si>
  <si>
    <t>OSTAT POŽADAVKY - FOTODOKUMENTACE</t>
  </si>
  <si>
    <t>provádění stavby</t>
  </si>
  <si>
    <t>položka zahrnuje:
- fotodokumentaci zadavatelem požadovaného děje a konstrukcí v požadovaných časových intervalech
- zadavatelem specifikované výstupy (fotografie v papírovém a digitálním formátu) v požadovaném počtu</t>
  </si>
  <si>
    <t>Vedlejší</t>
  </si>
  <si>
    <t>00001</t>
  </si>
  <si>
    <t>R</t>
  </si>
  <si>
    <t>Vytyčení veškerých inženýrských sítí v prostoru staveniště</t>
  </si>
  <si>
    <t>00002</t>
  </si>
  <si>
    <t>Vytyčení obvodu prostoru staveniště</t>
  </si>
  <si>
    <t>00003</t>
  </si>
  <si>
    <t>Zřízení a odstranění zařízení staveniště</t>
  </si>
  <si>
    <t>00004</t>
  </si>
  <si>
    <t>Zajištění povolení k uzavírkám</t>
  </si>
  <si>
    <t>00005</t>
  </si>
  <si>
    <t>Zajištění stanovení dočasného dopravního značení</t>
  </si>
  <si>
    <t>00008</t>
  </si>
  <si>
    <t>Zajištění přístupů a příjezdů k sousedním nemovitostem</t>
  </si>
  <si>
    <t>00015</t>
  </si>
  <si>
    <t>Bezpečnostní opatření</t>
  </si>
  <si>
    <t>00018</t>
  </si>
  <si>
    <t>Návrh technologického postupu prací</t>
  </si>
  <si>
    <t>01.N</t>
  </si>
  <si>
    <t>SO 101.N</t>
  </si>
  <si>
    <t>KOMUNIKACE - nepřímé</t>
  </si>
  <si>
    <t>Komunikace km 3,524 - 6,535 - nepřímé</t>
  </si>
  <si>
    <t>014102</t>
  </si>
  <si>
    <t>POPLATKY ZA SKLÁDKU</t>
  </si>
  <si>
    <t>T</t>
  </si>
  <si>
    <t>zemina a kamení</t>
  </si>
  <si>
    <t>"Počítaná hmotnost zeminy 2,0t/m3, suť ze sypkých vozovk. vrstev 1,9t/m3 [Objem z položek x hmotnost]:"_x000d_
 "`113328` "_x000d_
 1 595,99*1,90 = 0 [A]_x000d_
 "`122738` "_x000d_
 1 443,375*2,00 = 0 [B]_x000d_
 "`123738`"_x000d_
 4 522,90*2,00 = 0 [C]_x000d_
 "`122738.1`"_x000d_
 1960*2,00 = 3920,000 [D]_x000d_
 celkem: A+B+C+D = 0,000 [E]</t>
  </si>
  <si>
    <t>zahrnuje veškeré poplatky provozovateli skládky související s uložením odpadu na skládce.</t>
  </si>
  <si>
    <t>02</t>
  </si>
  <si>
    <t>SO 101</t>
  </si>
  <si>
    <t>KOMUNIKACE</t>
  </si>
  <si>
    <t>Propustek v km 3,627</t>
  </si>
  <si>
    <t>1</t>
  </si>
  <si>
    <t>"`131738`"_x000d_
 39,343*2,00 = 78,686 [A]_x000d_
 "`131838`"_x000d_
 16,861*2,00 = 33,722 [B]_x000d_
 celkem: A+B = 112,408 [C]</t>
  </si>
  <si>
    <t>2</t>
  </si>
  <si>
    <t>kam. zdivo</t>
  </si>
  <si>
    <t>"`966138`"_x000d_
 0,90*2,60 = 2,340 [A]</t>
  </si>
  <si>
    <t>3</t>
  </si>
  <si>
    <t>prostý beton</t>
  </si>
  <si>
    <t>"`966158`"_x000d_
 1,368*2,30 = 3,146 [A]</t>
  </si>
  <si>
    <t>4</t>
  </si>
  <si>
    <t>ŽB</t>
  </si>
  <si>
    <t>"`966168`"_x000d_
 0,135*2,50 = 0,338 [A]_x000d_
 "`966346`"_x000d_
 13,68*0,30 = 4,104 [B]_x000d_
 celkem: A+B = 4,442 [C]</t>
  </si>
  <si>
    <t>Zemní práce</t>
  </si>
  <si>
    <t>11511</t>
  </si>
  <si>
    <t>ČERPÁNÍ VODY DO 500 L/MIN</t>
  </si>
  <si>
    <t>HOD</t>
  </si>
  <si>
    <t>čerpání vody ze stavební jámy, 7dnů*24hod</t>
  </si>
  <si>
    <t>7*24 = 168,000 [A]</t>
  </si>
  <si>
    <t>Položka čerpání vody na povrchu zahrnuje i potrubí, pohotovost záložní čerpací soupravy a zřízení čerpací jímky. Součástí položky je také následná demontáž a likvidace těchto zařízení</t>
  </si>
  <si>
    <t>131738</t>
  </si>
  <si>
    <t>HLOUBENÍ JAM ZAPAŽ I NEPAŽ TŘ. I, ODVOZ DO 20KM</t>
  </si>
  <si>
    <t>M3</t>
  </si>
  <si>
    <t xml:space="preserve">výkopy pro odstranění stávajícího propustku a výkopy nutné pro provedení nového propustku -  v zemině tř. I
zaměřeno na stavbě</t>
  </si>
  <si>
    <t>11,00*2,30*2,50 = 63,250 [A]_x000d_
 odpočet trouby: -3,14*(0,405*0,405)*13,68 = -7,046 [B]_x000d_
 A+B = 56,204 [C]_x000d_
 C*0,70 = 39,343 [D]</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</si>
  <si>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</si>
  <si>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13173B</t>
  </si>
  <si>
    <t>HLOUBENÍ JAM ZAPAŽ I NEPAŽ TŘ. I - DOPRAVA</t>
  </si>
  <si>
    <t>M3KM</t>
  </si>
  <si>
    <t>dalších 11 km dopravy na skládku, k pol.č. 131738</t>
  </si>
  <si>
    <t>39,343*11 = 432,773 [A]</t>
  </si>
  <si>
    <t>Položka zahrnuje samostatnou dopravu zeminy. Množství se určí jako součin kubatutry [m3] a požadované vzdálenosti [km].</t>
  </si>
  <si>
    <t>131838</t>
  </si>
  <si>
    <t>HLOUBENÍ JAM ZAPAŽ I NEPAŽ TŘ. II, ODVOZ DO 20KM</t>
  </si>
  <si>
    <t xml:space="preserve">výkopy pro odstranění stávajícího propustku a výkopy nutné pro provedení nového propustku -  v zemině tř. II
zaměřeno na stavbě</t>
  </si>
  <si>
    <t>11,00*2,30*2,50 = 63,250 [A]_x000d_
 odpočet trouby: -3,14*(0,405*0,405)*13,68 = -7,046 [B]_x000d_
 A+B = 56,204 [C]_x000d_
 C*0,30 = 16,861 [D]</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</si>
  <si>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</si>
  <si>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13183B</t>
  </si>
  <si>
    <t>HLOUBENÍ JAM ZAPAŽ I NEPAŽ TŘ. II - DOPRAVA</t>
  </si>
  <si>
    <t>dalších 11 km dopravy na skládku, k pol.č. 131838</t>
  </si>
  <si>
    <t>16,861*11 = 185,471 [A]</t>
  </si>
  <si>
    <t>17120</t>
  </si>
  <si>
    <t>ULOŽENÍ SYPANINY DO NÁSYPŮ A NA SKLÁDKY BEZ ZHUTNĚNÍ</t>
  </si>
  <si>
    <t>na skládku</t>
  </si>
  <si>
    <t>"`131738`"_x000d_
 39,343 = 39,343 [A]_x000d_
 "`131838`"_x000d_
 16,861 = 16,861 [B]_x000d_
 celkem: A+B = 56,204 [C]</t>
  </si>
  <si>
    <t xml:space="preserve">položka zahrnuje:
- kompletní provedení zemní konstrukce do předepsaného tvaru
- ošetření úložiště po celou dobu práce v něm vč. klimatických opatření
- ztížení v okolí vedení, konstrukcí a objektů a jejich dočasné zajištění
- ztížení provádění ve ztížených podmínkách a stísněných prostorech
- ztížené ukládání sypaniny pod vodu
- ukládání po vrstvách a po jiných nutných částech (figurách) vč. dosypávek
- spouštění a nošení materiálu
- úprava, očištění a ochrana podloží a svahů
- svahování,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</si>
  <si>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17581</t>
  </si>
  <si>
    <t>OBSYP POTRUBÍ A OBJEKTŮ Z NAKUPOVANÝCH MATERIÁLŮ</t>
  </si>
  <si>
    <t>zásyp ze šterkodrti fr. 0/32mm, hutněno po vrstvách max. 300mm (ID=0,85; min.100%PS) včetně dovozu a poplatku za nákup
zaměřeno na stavbě</t>
  </si>
  <si>
    <t>63,25-9,85-5,746-8,369 = 39,285 [A]</t>
  </si>
  <si>
    <t xml:space="preserve">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</si>
  <si>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18110</t>
  </si>
  <si>
    <t>ÚPRAVA PLÁNĚ SE ZHUTNĚNÍM V HORNINĚ TŘ. I</t>
  </si>
  <si>
    <t>M2</t>
  </si>
  <si>
    <t>zhutnění základové spáry Id=0,85, 100% PS
zaměřeno na stavbě</t>
  </si>
  <si>
    <t>1,40*13,68 = 19,152 [A]</t>
  </si>
  <si>
    <t>položka zahrnuje úpravu pláně včetně vyrovnání výškových rozdílů. Míru zhutnění určuje projekt.</t>
  </si>
  <si>
    <t>Základy</t>
  </si>
  <si>
    <t>272314</t>
  </si>
  <si>
    <t xml:space="preserve">ZÁKLADY Z PROSTÉHO BETONU  C25/30 (B30)</t>
  </si>
  <si>
    <t>příčné prahy z prostého betonu C25/30-XF3, 500x200mm včetně dopravy materiálu</t>
  </si>
  <si>
    <t>(3,00+3,00)*0,50*0,20 = 0,600 [A]</t>
  </si>
  <si>
    <t xml:space="preserve">-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t>
  </si>
  <si>
    <t>272324</t>
  </si>
  <si>
    <t>ZÁKLADY ZE ŽELEZOBETONU DO C25/30 (B30)</t>
  </si>
  <si>
    <t>základová deska tl. 300 mm - beton C25/30 - XF3+XA2 + bednění, hutnění a včetně dopravy materiálu
zaměřeno na stavbě</t>
  </si>
  <si>
    <t>13,68*1,40*0,30 = 5,746 [A]</t>
  </si>
  <si>
    <t>272368</t>
  </si>
  <si>
    <t>VÝZTUŽ ZÁKLADŮ ZE SVAŘ SÍTÍ</t>
  </si>
  <si>
    <t>základová deska - betonářská výztuž B500B - KARI síť průměru 8mm, rozměr oka 100x100mm, včetně dopravy materiálu
zaměřeno na stavbě</t>
  </si>
  <si>
    <t>30*13,68/1000 = 0,410 [A]</t>
  </si>
  <si>
    <t>Položka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t>
  </si>
  <si>
    <t>Vodorovné konstrukce</t>
  </si>
  <si>
    <t>45112</t>
  </si>
  <si>
    <t>PODKL A VÝPLŇ VRSTVY Z DÍLCŮ ŽELEZOBET</t>
  </si>
  <si>
    <t>podkladní betonové prefabrikované podkladky z betonu C35/45-XF4 pod trouby (12ks), včetně dopravy materiálu
zaměřeno na stavbě</t>
  </si>
  <si>
    <t>12*0,8*0,2*0,17 = 0,326 [A]</t>
  </si>
  <si>
    <t>-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t>
  </si>
  <si>
    <t>451314</t>
  </si>
  <si>
    <t>PODKLADNÍ A VÝPLŇOVÉ VRSTVY Z PROSTÉHO BETONU C25/30</t>
  </si>
  <si>
    <t>podkladní betonové lože z betonu C25/30-XF3 pod kamennou dlažbu tl. 150mm včetně dopravy materiálu
zaměřeno na stavbě</t>
  </si>
  <si>
    <t>(10,00+10,00)*0,15 = 3,000 [A]</t>
  </si>
  <si>
    <t xml:space="preserve">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nátěrů zabraňujících soudržnosti betonu a bednění,
- podpěrné  konstr. (skruže) a lešení všech druhů pro bednění,  vč. ochranných a bezpečnostních opatření a základů těchto konstrukcí a lešení,
- vytvoření kotevních čel, kapes, nálitků a sedel, zřízení  všech  požadovaných  otvorů,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Položka nezahrnuje:
- x</t>
  </si>
  <si>
    <t>451523</t>
  </si>
  <si>
    <t>VÝPLŇ VRSTVY Z KAMENIVA DRCENÉHO, INDEX ZHUTNĚNÍ ID DO 0,9</t>
  </si>
  <si>
    <t>polštář ze štěrkodrti fr. 0/32mm, tl. 400mm + hutnění po vrstvách tl. 200mm, Id=0,90, 100% PS včetně dopravy materiálu
zaměřeno na stavbě</t>
  </si>
  <si>
    <t>13,68*((2,20+1,40)/2)*0,40 = 9,850 [A]</t>
  </si>
  <si>
    <t>položka zahrnuje dodávku předepsaného kameniva, mimostaveništní a vnitrostaveništní dopravu a jeho uložení
není-li v zadávací dokumentaci uvedeno jinak, jedná se o nakupovaný materiál</t>
  </si>
  <si>
    <t>465512</t>
  </si>
  <si>
    <t>DLAŽBY Z LOMOVÉHO KAMENE NA MC</t>
  </si>
  <si>
    <t>kamenná dlažba z lomového kamene tl. 250mm, šířka spáry 30 - 50mm, spáry zatřené stěrkou MC25 včetně dopravy materiálu
zaměřeno na stavbě</t>
  </si>
  <si>
    <t>(10,00+10,00)*0,25 = 5,000 [A]</t>
  </si>
  <si>
    <t>položka zahrnuje:
- nutné zemní práce (svahování, úpravu pláně a pod.)
- zřízení spojovací vrstvy
- zřízení lože dlažby z cementové malty předepsané kvality a předepsané tloušťky
- dodávku a položení dlažby z lomového kamene do předepsaného tvaru
- spárování, těsnění, tmelení a vyplnění spar MC případně s vyklínováním
- úprava povrchu pro odvedení srážkové vody
- nezahrnuje podklad pod dlažbu, vykazuje se samostatně položkami SD 45</t>
  </si>
  <si>
    <t>6</t>
  </si>
  <si>
    <t>Úpravy povrchů, podlahy, výplně otvorů</t>
  </si>
  <si>
    <t>626111</t>
  </si>
  <si>
    <t>REPROFILACE PODHLEDŮ, SVISLÝCH PLOCH SANAČNÍ MALTOU JEDNOVRST TL 10MM</t>
  </si>
  <si>
    <t>sanace seříznutého čela železobetonové trouby ručně nanášenou sanační maltou, včetně dopravy materiálu
zaměřeno na stavbě</t>
  </si>
  <si>
    <t>(2,16+1,28)*2*0,105 = 0,722 [A]</t>
  </si>
  <si>
    <t>položka zahrnuje:
dodávku veškerého materiálu potřebného pro předepsanou úpravu v předepsané kvalitě
nutné vyspravení podkladu, případně zatření spar zdiva
položení vrstvy v předepsané tloušťce
potřebná lešení a podpěrné konstrukce</t>
  </si>
  <si>
    <t>7</t>
  </si>
  <si>
    <t>Přidružená stavební výroba</t>
  </si>
  <si>
    <t>711111</t>
  </si>
  <si>
    <t>IZOLACE BĚŽNÝCH KONSTRUKCÍ PROTI ZEMNÍ VLHKOSTI ASFALTOVÝMI NÁTĚRY</t>
  </si>
  <si>
    <t>nátěr betonových povrchů Np+2xNa včetně dopravy materiálu
zaměřeno na stavbě</t>
  </si>
  <si>
    <t>2,55*13,68 = 34,884 [A]</t>
  </si>
  <si>
    <t xml:space="preserve">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geotextilii</t>
  </si>
  <si>
    <t>78341</t>
  </si>
  <si>
    <t>PROTIKOROZ OCHRANA POTRUBÍ A ARMATUR NÁTĚREM JEDNOVRST</t>
  </si>
  <si>
    <t>úprava seříznuté části ŽB hrdlové trouby antikorozním nátěrem
zaměřeno na stavbě</t>
  </si>
  <si>
    <t>- položky nátěrů zahrnují kompletní povlaky (i různobarevné), včetně úpravy podkladu (odmaštění, odrezivění, odstranění starých nátěrů a nečistot) a jeho vyspravení, provedení nátěru předepsaným postupem a splnění všech požadavků daných technologickým předpisem.</t>
  </si>
  <si>
    <t>8</t>
  </si>
  <si>
    <t>Potrubí</t>
  </si>
  <si>
    <t>82458</t>
  </si>
  <si>
    <t>POTRUBÍ Z TRUB ŽELEZOBETONOVÝCH DN DO 600MM</t>
  </si>
  <si>
    <t>M</t>
  </si>
  <si>
    <t xml:space="preserve">železobetonové prefabrikované hrdlové trouby DN=600mm  z betonu C35/45-XF4 + vytmelení spár trvale pružným tmelem včetně dopravy materiálu
zaměřeno na stavbě</t>
  </si>
  <si>
    <t>13,68 = 13,680 [A]</t>
  </si>
  <si>
    <t xml:space="preserve">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zkoušky vodotěsnosti a televizní prohlídku</t>
  </si>
  <si>
    <t>899574</t>
  </si>
  <si>
    <t>OBETONOVÁNÍ POTRUBÍ ZE ŽELEZOBETONU DO C25/30 VČETNĚ VÝZTUŽE</t>
  </si>
  <si>
    <t>obetonování trub - železobeton C25/30 - XF3+XA2 + bednění, hutnění a včetně dopravy materiálu
včetně betonářské výztuže B500B - KARI síť průměru 8mm, rozměr oka 100x100mm
zaměřeno na stavbě</t>
  </si>
  <si>
    <t>0,66*12,68 = 8,369 [A]</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</si>
  <si>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</si>
  <si>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9</t>
  </si>
  <si>
    <t>Ostatní konstrukce a práce</t>
  </si>
  <si>
    <t>919143</t>
  </si>
  <si>
    <t>ŘEZÁNÍ ŽELEZOBETONOVÝCH KONSTRUKCÍ TL DO 150MM</t>
  </si>
  <si>
    <t>seříznutí ŽB prefabrikovaných hrdlových trubek DN=600mm na vtoku i výtoku, včetně odvozu a likvidace vzniklého odpadu v režii zhotovitele
zaměřeno na stavbě</t>
  </si>
  <si>
    <t>(2,16+1,28)*2 = 6,880 [A]</t>
  </si>
  <si>
    <t>položka zahrnuje řezání železobetonových konstrukcí v předepsané tloušťce, včetně spotřeby vody</t>
  </si>
  <si>
    <t>966138</t>
  </si>
  <si>
    <t>BOURÁNÍ KONSTRUKCÍ Z KAMENE NA MC S ODVOZEM DO 20KM</t>
  </si>
  <si>
    <t>odstranění čelních zídek z kamenného zdiva včetně odvozu
zaměřeno na stavbě
odvoz na skládku s oprávněním recyklace odpadu</t>
  </si>
  <si>
    <t>2*(1,50*1,00*0,30) = 0,900 [A]</t>
  </si>
  <si>
    <t>položka zahrnuje:
- rozbourání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</si>
  <si>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96613B</t>
  </si>
  <si>
    <t>BOURÁNÍ KONSTRUKCÍ Z KAMENE NA MC - DOPRAVA</t>
  </si>
  <si>
    <t>tkm</t>
  </si>
  <si>
    <t>dalších 11 km dopravy na skládku, k pol.č. 966138</t>
  </si>
  <si>
    <t>0,90*2,60 t/m3*11 km = 25,740 [A]</t>
  </si>
  <si>
    <t>Položka zahrnuje samostatnou dopravu suti a vybouraných hmot. Množství se určí jako součin hmotnosti [t] a požadované vzdálenosti [km].</t>
  </si>
  <si>
    <t>966158</t>
  </si>
  <si>
    <t>BOURÁNÍ KONSTRUKCÍ Z PROST BETONU S ODVOZEM DO 20KM</t>
  </si>
  <si>
    <t>odstranění betonových základů a podkladního betonu
zaměřeno na stavbě
odvoz na skládku s oprávněním recyklace odpadu</t>
  </si>
  <si>
    <t>13,68*1,00*0,10 = 1,368 [A]</t>
  </si>
  <si>
    <t>96615B</t>
  </si>
  <si>
    <t>BOURÁNÍ KONSTRUKCÍ Z PROSTÉHO BETONU - DOPRAVA</t>
  </si>
  <si>
    <t>dalších 11 km dopravy na skládku, k pol.č. 966158</t>
  </si>
  <si>
    <t>1,368*2,30 t/m3*11 km = 34,610 [A]</t>
  </si>
  <si>
    <t>966168</t>
  </si>
  <si>
    <t>BOURÁNÍ KONSTRUKCÍ ZE ŽELEZOBETONU S ODVOZEM DO 20KM</t>
  </si>
  <si>
    <t>odstranění ŽB říms
zaměřeno na stavbě
odvoz na skládku s oprávněním recyklace odpadu</t>
  </si>
  <si>
    <t>2*(0,15*0,30*1,50) = 0,135 [A]</t>
  </si>
  <si>
    <t>96616B</t>
  </si>
  <si>
    <t>BOURÁNÍ KONSTRUKCÍ ZE ŽELEZOBETONU - DOPRAVA</t>
  </si>
  <si>
    <t>dalších 11 km dopravy na skládku, k pol.č. 966168</t>
  </si>
  <si>
    <t>0,135*2,50 t/m3*11 km = 3,713 [A]</t>
  </si>
  <si>
    <t>966346</t>
  </si>
  <si>
    <t>BOURÁNÍ PROPUSTŮ Z TRUB DN DO 400MM</t>
  </si>
  <si>
    <t>odstranění železobetonových trub DN=400mm, včetně odvozu a uložení na skládku 
zaměřeno na stavbě
odvoz na skládku s oprávněním recyklace odpadu</t>
  </si>
  <si>
    <t>Položka zahrnuje:
- odstranění trub včetně případného obetonování a lože
- veškeré pomocné konstrukce (lešení a pod.)
- veškerou manipulaci s vybouranou sutí a hmotami včetně uložení na skládku 
- veškeré další práce plynoucí z technologického předpisu a z platných předpisů
- nezahrnuje bourání čel, vtokových a výtokových jímek, odstranění zábradlí
Položka nezahrnuje:
- poplatek za skládku, který se vykazuje v položce 0141** (s výjimkou malého množství bouraného materiálu, kde je možné poplatek zahrnout do jednotkové ceny bourání – tento fakt musí být uveden v doplňujícím textu k položce)</t>
  </si>
  <si>
    <t>SO 102.N</t>
  </si>
  <si>
    <t>KŘIŽOVATKY A SJEZDY - nepřímé</t>
  </si>
  <si>
    <t>Sjezdy - nepřímé</t>
  </si>
  <si>
    <t>"`113328`"_x000d_
 5,80*1,90 = 11,020 [A]_x000d_
 "`122738`"_x000d_
 18,60*2,00 = 37,200 [B]_x000d_
 "`123738`"_x000d_
 65,00*2,00 = 130,000 [C]_x000d_
 celkem: A+B+C = 178,220 [D]</t>
  </si>
  <si>
    <t>SO 102</t>
  </si>
  <si>
    <t>KŘIŽOVATKY A SJEZDY</t>
  </si>
  <si>
    <t>Propustky pod sjezdy</t>
  </si>
  <si>
    <t>zemina, kamení</t>
  </si>
  <si>
    <t>"`132738`"_x000d_
 239,07 m3*2,000t/m3 = 478,140 [A]</t>
  </si>
  <si>
    <t>stavební suť</t>
  </si>
  <si>
    <t>"`966138`"_x000d_
 6,00*2,60 = 15,600 [A]</t>
  </si>
  <si>
    <t>"`966168`"_x000d_
 2,715*2,500 = 6,788 [A]_x000d_
 "`966346`"_x000d_
 98,38*0,300 = 29,514 [B]_x000d_
 celkem: A+B = 36,302 [C]</t>
  </si>
  <si>
    <t>čerpání vody na stavbě</t>
  </si>
  <si>
    <t>5*24 = 120,000 [A]</t>
  </si>
  <si>
    <t>132738</t>
  </si>
  <si>
    <t>HLOUBENÍ RÝH ŠÍŘ DO 2M PAŽ I NEPAŽ TŘ. I, ODVOZ DO 20KM</t>
  </si>
  <si>
    <t>výkop zeminy v hor. tř. I, včetně pažení
zaměřeno na stavbě</t>
  </si>
  <si>
    <t>1,70*1,50*(59,06+2,06+18,76+8,50+15,00) = 263,619 [A]_x000d_
 odpočet trouby: -3,14*(0,275*0,275)*(59,06+2,06+18,76+8,50+15,00) = -24,549 [B]_x000d_
 A+B = 239,070 [C]</t>
  </si>
  <si>
    <t>13273B</t>
  </si>
  <si>
    <t>HLOUBENÍ RÝH ŠÍŘ DO 2M PAŽ I NEPAŽ TŘ. I - DOPRAVA</t>
  </si>
  <si>
    <t>dalších 9 km na skládku k pol.č. 132738</t>
  </si>
  <si>
    <t>239,07*9km = 2151,630 [A]</t>
  </si>
  <si>
    <t>"`132738`"_x000d_
 239,07 = 239,070 [A]</t>
  </si>
  <si>
    <t>zásyp ze štěrkodrti fr. 0/32mm, hutněno po vrstvách max. 300mm (ID=0,85; min.100%PS) včetně dovozu a poplatku za nákup</t>
  </si>
  <si>
    <t>239,07-37,217-57,893-44,271 = 99,689 [A]</t>
  </si>
  <si>
    <t xml:space="preserve">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 zemina vytlačená potrubím o DN do 180mm se od kubatury obsypů neodečítá</t>
  </si>
  <si>
    <t>zhutnění základové spáry Id=0,85, 97% PS</t>
  </si>
  <si>
    <t>1,20*(59,06+2,06+18,76+8,50+15,00) = 124,056 [A]</t>
  </si>
  <si>
    <t>příčné prahy z prostého betonu C25/30-XF3, 500x200mm, včetně dopravy materiálu</t>
  </si>
  <si>
    <t>5*(1,50+1,50)*0,5*0,2 = 1,500 [A]</t>
  </si>
  <si>
    <t>45111</t>
  </si>
  <si>
    <t>PODKL A VÝPLŇ VRSTVY Z DÍLCŮ BETON</t>
  </si>
  <si>
    <t>podkladní betonové prefabrikované podkladky z betonu C35/45-XF4 pod trouby, včetně dopravy materiálu</t>
  </si>
  <si>
    <t>84*(0,6*0,2*0,17) = 1,714 [A]</t>
  </si>
  <si>
    <t>-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zkoušení a měření dílců a pod.).</t>
  </si>
  <si>
    <t>podkladní betonové lože z betonu C25/30-XF3 pod kamennou dlažbu tl. 150mm včetně dopravy materiálu</t>
  </si>
  <si>
    <t>5*(2,00m*1,50m)*2čela*0,15m = 4,500 [A]</t>
  </si>
  <si>
    <t>451324</t>
  </si>
  <si>
    <t>PODKL A VÝPLŇ VRSTVY ZE ŽELEZOBET DO C25/30</t>
  </si>
  <si>
    <t>základová deska - beton C25/30 - XF3+XA2 + hutnění včetně dopravy materiálu</t>
  </si>
  <si>
    <t>0,30*1,20*(59,06+2,06+18,76+8,50+15,00) = 37,217 [A]</t>
  </si>
  <si>
    <t xml:space="preserve">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nátěrů zabraňujících soudržnosti betonu a bednění,
- podpěrné  konstr. (skruže) a lešení všech druhů pro bednění,  vč. ochranných a bezpečnostních opatření a základů těchto konstrukcí a lešení,
- vytvoření kotevních čel, kapes, nálitků a sedel, zřízení  všech  požadovaných  otvorů,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Položka nezahrnuje:
- dodání a osazení výztuže</t>
  </si>
  <si>
    <t>451366</t>
  </si>
  <si>
    <t>VÝZTUŽ PODKL VRSTEV Z KARI-SÍTÍ</t>
  </si>
  <si>
    <t>základová deska - betonářská výztuž B500B - KARI síť průměru 8mm, rozměr oka 100x100mm, včetně dopravy materiálu
k pol. č. 451324</t>
  </si>
  <si>
    <t>22*(59,06+2,06+18,76+8,50+15,00)/1000 = 2,274 [A]</t>
  </si>
  <si>
    <t>položka zahrnuje: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veškerá opatření pro zajištění soudržnosti výztuže a betonu
- vodivé propojení výztuže, které je součástí ochrany konstrukce proti vlivům bludných proudů, 
- povrchovou antikorozní úpravu výztuže
- separaci výztuže</t>
  </si>
  <si>
    <t>45152</t>
  </si>
  <si>
    <t>PODKLADNÍ A VÝPLŇOVÉ VRSTVY Z KAMENIVA DRCENÉHO</t>
  </si>
  <si>
    <t>polštář ze štěrkodrti fr. 0/32mm, tl. 400mm + hutnění po vrstvách tl. 200mm, Id=0,90, 100% PS včetně dopravy materiálu</t>
  </si>
  <si>
    <t>(59,06+2,06+18,76+8,50+15,00)*1,40*0,40 = 57,893 [A]</t>
  </si>
  <si>
    <t>461385</t>
  </si>
  <si>
    <t>PATKY ZE ŽELEZOBETONU DO C30/37 VČET VÝZTUŽE</t>
  </si>
  <si>
    <t>nová deska autobusové zastávky v km 5,640 vlevo z betonu C 30/37 XF4
včetně výztuže 6/150/150 ve dvou vrstvách</t>
  </si>
  <si>
    <t>3,40*3,00*0,20 = 2,040 [A]</t>
  </si>
  <si>
    <t xml:space="preserve">položka zahrnuje:
- nutné zemní práce (hloubení rýh a pod.)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</si>
  <si>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kamenná dlažba z lomového kamene tl. 250mm, šířka spáry 30 - 50mm, spáry zatřené stěrkou MC25 včetně dopravy materiálu</t>
  </si>
  <si>
    <t>5*(2,00m*1,50m)*2čela*0,25m = 7,500 [A]</t>
  </si>
  <si>
    <t>626211</t>
  </si>
  <si>
    <t>REPROFILACE VODOROVNÝCH PLOCH SHORA SANAČNÍ MALTOU JEDNOVRST TL 10MM</t>
  </si>
  <si>
    <t>sanace seříznutého čela železobetonové trouby ručně nanášenou sanační maltou, včetně dopravy materiálu</t>
  </si>
  <si>
    <t>5*(0,95m+0,63m+0,95m+0,63m)*0,08m = 1,264 [A]</t>
  </si>
  <si>
    <t>nátěr betonových povrchů Np+2xNa včetně dopravy materiálu</t>
  </si>
  <si>
    <t>1,75*(59,06+2,06+18,76+8,50+15,00) = 180,915 [A]</t>
  </si>
  <si>
    <t>úprava seříznuté části ŽB hrdlové trouby antikorozním nátěrem</t>
  </si>
  <si>
    <t>82446</t>
  </si>
  <si>
    <t>POTRUBÍ Z TRUB ŽELEZOBETONOVÝCH DN DO 400MM</t>
  </si>
  <si>
    <t xml:space="preserve">železobetonové prefabrikované hrdlové trouby DN=400mm  z betonu C35/45-XF4 + vytmelení spár trvale pružným tmelem včetně dopravy materiálu</t>
  </si>
  <si>
    <t>59,06+2,06+18,76+8,50+15,00 = 103,380 [A]</t>
  </si>
  <si>
    <t xml:space="preserve">Položka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(bez ohledu na sklon)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Položka nezahrnuje:
- zkoušky vodotěsnosti a televizní prohlídku</t>
  </si>
  <si>
    <t>894146</t>
  </si>
  <si>
    <t>ŠACHTY KANALIZAČNÍ Z BETON DÍLCŮ NA POTRUBÍ DN DO 400MM</t>
  </si>
  <si>
    <t>KUS</t>
  </si>
  <si>
    <t>revizní šachta s průběžným dnem DN 400 na podélném propustku v km 5,650 vlevo</t>
  </si>
  <si>
    <t xml:space="preserve">položka zahrnuje:
- poklopy s rámem, mříže s rámem, stupadla, žebříky, stropy z bet. dílců a pod.
- předepsané betonové skruže, prefabrikované nebo monolitické betonové dno
-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předepsané podkladní konstrukce</t>
  </si>
  <si>
    <t>0,45*((59,06+2,06+18,76+8,50+15,00)-(5*2*0,50)) = 44,271 [A]</t>
  </si>
  <si>
    <t>919142</t>
  </si>
  <si>
    <t>ŘEZÁNÍ ŽELEZOBETONOVÝCH KONSTRUKCÍ TL DO 100MM</t>
  </si>
  <si>
    <t>seříznutí ŽB prefabrikovaných hrdlových trubek DN=400mm na vtoku i výtoku, včetně odvozu a likvidace vzniklého odpadu v režii zhotovitele</t>
  </si>
  <si>
    <t>5*(0,95m+0,63m+0,95m+0,63m) = 15,800 [A]</t>
  </si>
  <si>
    <t>93767</t>
  </si>
  <si>
    <t>MOBILIÁŘ - PŘÍSTŘEŠKY PRO ZASTÁVKY VEŘEJNÉ DOPRAVY</t>
  </si>
  <si>
    <t>demontáž, uskladnění a následná montáž (včetně ukotvení do nové betonové desky) přístřešku u atobusové zastávky v km 5,640 vlevo</t>
  </si>
  <si>
    <t>odstranění čelních zídek z kamenného zdiva včetně odvozu do 20-ti km
zaměřeno na stavbě
odvoz na skládku s oprávněním recyklace odpadu</t>
  </si>
  <si>
    <t>5*2*(1,50*1,00)*0,40 = 6,000 [A]</t>
  </si>
  <si>
    <t>dalších 9 km dopravy na skládku k pol.č. 966138</t>
  </si>
  <si>
    <t>6*2,60*9 = 140,400 [A]</t>
  </si>
  <si>
    <t>zaměřeno na stavbě
odvoz na skládku s oprávněním recyklace odpadu</t>
  </si>
  <si>
    <t>"odstranění ŽB říms: "_x000d_
 5*2*(0,15*0,30*1,50) = 0,675 [A]_x000d_
 "odstranění ŽB desky autobusové zastávky""v km 5,640 vlevo:"_x000d_
 3,40*3,00*0,20 = 2,040 [B]_x000d_
 celkem: A+B = 2,715 [C]</t>
  </si>
  <si>
    <t>dalších 9 km dopravy na skládku k pol.č. 966168</t>
  </si>
  <si>
    <t>2,715*2,500 t/m3*9 km = 61,088 [A]</t>
  </si>
  <si>
    <t>odstranění železobetonových trub DN=400mm, včetně odvozu na skládku 
zaměřeno na stavbě
odvoz na skládku s oprávněním recyklace odpadu</t>
  </si>
  <si>
    <t>59,06-5,00+2,06+18,76+8,50+15,00 = 98,380 [A]</t>
  </si>
  <si>
    <t>SO 103.N</t>
  </si>
  <si>
    <t>Ostrůvek 2 (v PD II/408 Zálesí, vjezdové brány SO 102) - nepřímé</t>
  </si>
  <si>
    <t>"`11130`"_x000d_
 150,00*0,10*2,00 = 30,000 [A]_x000d_
 "`113328`"_x000d_
 81,468*1,90 = 154,789 [B]_x000d_
 "`122738`"_x000d_
 46,50*2,0 = 93,000 [C]_x000d_
 "`123738`"_x000d_
 292,44*2,0 = 584,880 [D]_x000d_
 "`12922` "_x000d_
 93,00*0,10*2,00 = 18,600 [E]_x000d_
 "`122738.1` "_x000d_
 186,00*0,50*2,00 = 186,000 [F]_x000d_
 celkem: A+B+C+D+E+F = 1067,269 [G]</t>
  </si>
  <si>
    <t>SO 402.N</t>
  </si>
  <si>
    <t>Nasvětlení ostrůvku 2 - nepřímé náklady</t>
  </si>
  <si>
    <t>"`132738`"_x000d_
 36,30*2,00 = 72,600 [A]</t>
  </si>
  <si>
    <t>SO 801</t>
  </si>
  <si>
    <t>VEGETAČNÍ ÚPRAVY</t>
  </si>
  <si>
    <t>"`11130` "_x000d_
 2 918*0,05*2,00 = 0 [A]</t>
  </si>
  <si>
    <t>11130</t>
  </si>
  <si>
    <t>SEJMUTÍ DRNU</t>
  </si>
  <si>
    <t>průměrná tloušťka 5 cm, doprava na skládku viz. pol.č. 12273B
zaměřeno na stavbě a acad, viz přílohy č. C.1.1 technická zpráva, B.2. situace stavby, C.1.4. vzorové příčné řezy, C.1.5 příčné řezy</t>
  </si>
  <si>
    <t>"konstrukce S3 [délka okrajů x prům. š.]"_x000d_
 (2*(3011-93))*0,50 = 2918,000 [A]</t>
  </si>
  <si>
    <t xml:space="preserve">včetně svislé a vodorovné dopravy v rámci odtěžení  a uložení na skládku</t>
  </si>
  <si>
    <t>12273B</t>
  </si>
  <si>
    <t>ODKOPÁVKY A PROKOPÁVKY OBECNÉ TŘ. I - DOPRAVA</t>
  </si>
  <si>
    <t>doprava na skládku, k pol. č. 11130</t>
  </si>
  <si>
    <t>2918 m2*0,05m*29km = 4231,100 [A]</t>
  </si>
  <si>
    <t>Položka zahrnuje:
- samostatnou dopravu zeminy
Položka nezahrnuje:
- x
Způsob měření:
- množství se určí jako součin kubatutry [m3] a požadované vzdálenosti [km].</t>
  </si>
  <si>
    <t>18241</t>
  </si>
  <si>
    <t>ZALOŽENÍ TRÁVNÍKU RUČNÍM VÝSEVEM</t>
  </si>
  <si>
    <t>zaměřeno na stavbě a acad, viz přílohy č. C.1.1 technická zpráva, B.2. situace stavby, C.1.4. vzorové příčné řezy, C.1.5 příčné řezy</t>
  </si>
  <si>
    <t>"konstrukce S3 [délka okrajů x prům. š.]"_x000d_
 (2*(3011-93))*1,0 = 5836,000 [A]</t>
  </si>
  <si>
    <t>Zahrnuje dodání předepsané travní směsi, její výsev na ornici, zalévání, první pokosení, to vše bez ohledu na sklon terénu</t>
  </si>
  <si>
    <t>18481</t>
  </si>
  <si>
    <t>OCHRANA STROMŮ BEDNĚNÍM</t>
  </si>
  <si>
    <t>[prům. obvod bednění x min. výška]: 45*3,1*2 = 279,000 [A]</t>
  </si>
  <si>
    <t>položka zahrnuje veškerý materiál, výrobky a polotovary, včetně mimostaveništní a vnitrostaveništní dopravy (rovněž přesuny), včetně naložení a složení, případně s uložením</t>
  </si>
  <si>
    <t>184A2</t>
  </si>
  <si>
    <t>VYSAZOVÁNÍ KEŘŮ LISTNATÝCH BEZ BALU VČETNĚ VÝKOPU JAMKY</t>
  </si>
  <si>
    <t xml:space="preserve">vysazování keřů listnatých - stálezelenou hlošinu (Elaeagnus ebbingei)
na každý keř použít 10 kg rašeliny nebo kompostované zeminy
do výsadbové jámy bude nasypán kvalitní kompost, po vložení keře bude použit speciální substrát např. pro okrasné dřeviny, který po lehkým přitlačení bude překryt a tím i zbytek prostoru doplněn zeminou. Následně bude keř důkladně zalit tak, aby se voda dostala až ke kořenům 
Po výsadbě je třeba provést správnou modelaci povrchu kolem keře (vytvořit „misku“ se zvýšenými okraji tak, aby docházelo k  lepšímu zachycení dešťové vody). V období sucha bude zálivka zintenzivněna. 
Do jamek při výsadbě bude co nejblíže ke kořenům přidáno hnojivo s pozvolným uvolňováním živin.
Vysázené plochy keřů resp. plochy vždy co nejblíže kolem keře budou mulčovány, tj. nastlány 8 - 10 cm silnou vrstvou drcené borky.
Celá plocha s vysazenými keři bude v období jaro - podzim přihnojena umělým hnojivem se stopovými prvky s  pozvolným uvolňováním živin.</t>
  </si>
  <si>
    <t>2 000 = 0 [A]</t>
  </si>
  <si>
    <t xml:space="preserve">Položka vysazování keřů zahrnuje dodávku projektem předepsaných  keřů,  hloubení jamek (min. rozměry pro keře 30/30/30cm) s event. výměnou půdy, s hnojením anorganickým hnojivem a přídavkem organického hnojiva dle PD, zálivku a pod.
položka zahrnuje veškerý materiál, výrobky a polotovary, včetně mimostaveništní a vnitrostaveništní dopravy (rovněž přesuny), včetně naložení a složení, případně s uložením</t>
  </si>
  <si>
    <t>18600</t>
  </si>
  <si>
    <t>ZALÉVÁNÍ VODOU</t>
  </si>
  <si>
    <t>jednorázová zálivka keřů po výsázení (25 litrů na 1 keř)</t>
  </si>
  <si>
    <t>(25 litrů*2 000 ks)/1000 = 0 [A]</t>
  </si>
  <si>
    <t>zálivka keřů po dobu 3 let v měsících květen - září, (25 litrů na 1 keř / zalití)</t>
  </si>
  <si>
    <t>3 roky*5 měsíců*(25 litrů*2 000 ks)/1000 = 0 [A]</t>
  </si>
</sst>
</file>

<file path=xl/styles.xml><?xml version="1.0" encoding="utf-8"?>
<styleSheet xmlns="http://schemas.openxmlformats.org/spreadsheetml/2006/main">
  <numFmts count="2">
    <numFmt numFmtId="165" formatCode="# ### ### ### ##0.00"/>
    <numFmt numFmtId="164" formatCode="# ### ### ### ##0.000"/>
  </numFmts>
  <fonts count="10">
    <font>
      <sz val="11"/>
      <name val="Calibri"/>
      <family val="2"/>
      <scheme val="minor"/>
    </font>
    <font>
      <sz val="11"/>
      <color rgb="FFD9D9D9"/>
      <name val="Calibri"/>
      <scheme val="minor"/>
    </font>
    <font>
      <sz val="10"/>
      <color rgb="FF000000"/>
      <name val="Arial"/>
    </font>
    <font>
      <b/>
      <sz val="16"/>
      <color rgb="FF000000"/>
      <name val="Arial"/>
    </font>
    <font>
      <b/>
      <sz val="11"/>
      <color rgb="FF000000"/>
      <name val="Arial"/>
    </font>
    <font>
      <sz val="10"/>
      <color rgb="FFFFFFFF"/>
      <name val="Arial"/>
    </font>
    <font>
      <b/>
      <sz val="11"/>
      <name val="Calibri"/>
      <scheme val="minor"/>
    </font>
    <font>
      <i/>
      <sz val="11"/>
      <name val="Calibri"/>
      <scheme val="minor"/>
    </font>
    <font>
      <b/>
      <sz val="10"/>
      <color rgb="FF000000"/>
      <name val="Arial"/>
    </font>
    <font>
      <i/>
      <sz val="10"/>
      <color rgb="FF000000"/>
      <name val="Arial"/>
    </font>
  </fonts>
  <fills count="4">
    <fill>
      <patternFill patternType="none"/>
    </fill>
    <fill>
      <patternFill patternType="gray125"/>
    </fill>
    <fill>
      <patternFill patternType="solid">
        <fgColor rgb="FFD9D9D9"/>
      </patternFill>
    </fill>
    <fill>
      <patternFill patternType="solid">
        <fgColor rgb="FF41A5BD"/>
      </patternFill>
    </fill>
  </fills>
  <borders count="19">
    <border/>
    <border>
      <left style="thin">
        <color rgb="FF000000"/>
      </left>
      <top style="thin">
        <color rgb="FF000000"/>
      </top>
    </border>
    <border>
      <top style="thin">
        <color rgb="FF000000"/>
      </top>
    </border>
    <border>
      <right style="thin">
        <color rgb="FF000000"/>
      </right>
      <top style="thin">
        <color rgb="FF000000"/>
      </top>
    </border>
    <border>
      <left style="thin">
        <color rgb="FF000000"/>
      </left>
    </border>
    <border>
      <right style="thin">
        <color rgb="FF000000"/>
      </right>
    </border>
    <border>
      <left style="thin">
        <color rgb="FF000000"/>
      </left>
      <right style="thin">
        <color rgb="FF000000"/>
      </right>
      <top style="thin">
        <color rgb="FF000000"/>
      </top>
      <bottom style="thin">
        <color rgb="FF000000"/>
      </bottom>
    </border>
    <border>
      <left style="thin"/>
      <top style="thin"/>
      <bottom style="thin"/>
    </border>
    <border>
      <left style="thin">
        <color rgb="FF000000"/>
      </left>
      <right style="thin"/>
      <top style="thin"/>
      <bottom style="thin"/>
    </border>
    <border>
      <left style="thin"/>
      <right style="thin"/>
      <top style="thin"/>
      <bottom style="thin"/>
    </border>
    <border>
      <left style="thin"/>
      <right style="thin">
        <color rgb="FF000000"/>
      </right>
      <top style="thin"/>
      <bottom style="thin"/>
    </border>
    <border>
      <left style="thin"/>
      <top style="thin"/>
    </border>
    <border>
      <left style="thin"/>
      <right style="thin"/>
      <top style="thin"/>
    </border>
    <border>
      <left style="thin">
        <color rgb="FF000000"/>
      </left>
      <top style="thin"/>
    </border>
    <border>
      <top style="thin"/>
    </border>
    <border>
      <right style="thin">
        <color rgb="FF000000"/>
      </right>
      <top style="thin"/>
    </border>
    <border>
      <left style="thin">
        <color rgb="FF000000"/>
      </left>
      <bottom style="thin">
        <color rgb="FF000000"/>
      </bottom>
    </border>
    <border>
      <bottom style="thin">
        <color rgb="FF000000"/>
      </bottom>
    </border>
    <border>
      <right style="thin">
        <color rgb="FF000000"/>
      </right>
      <bottom style="thin">
        <color rgb="FF000000"/>
      </bottom>
    </border>
  </borders>
  <cellStyleXfs count="9">
    <xf numFmtId="0" fontId="0" fillId="0" borderId="0"/>
    <xf numFmtId="0" fontId="2" fillId="0" borderId="0">
      <alignment horizontal="left" vertical="center" wrapText="1"/>
    </xf>
    <xf numFmtId="0" fontId="3" fillId="0" borderId="0">
      <alignment horizontal="center" vertical="center" wrapText="1"/>
    </xf>
    <xf numFmtId="0" fontId="4" fillId="0" borderId="0">
      <alignment horizontal="left" vertical="center" wrapText="1"/>
    </xf>
    <xf numFmtId="0" fontId="5" fillId="0" borderId="0">
      <alignment horizontal="center" vertical="center" wrapText="1"/>
    </xf>
    <xf numFmtId="0" fontId="4" fillId="0" borderId="0">
      <alignment horizontal="left" vertical="center" wrapText="1"/>
    </xf>
    <xf numFmtId="0" fontId="8" fillId="0" borderId="0">
      <alignment horizontal="right" vertical="center" wrapText="1"/>
    </xf>
    <xf numFmtId="0" fontId="8" fillId="0" borderId="0">
      <alignment horizontal="left" vertical="center" wrapText="1"/>
    </xf>
    <xf numFmtId="0" fontId="9" fillId="0" borderId="0">
      <alignment horizontal="left" vertical="center" wrapText="1"/>
    </xf>
  </cellStyleXfs>
  <cellXfs count="45">
    <xf numFmtId="0" fontId="0" fillId="0" borderId="0" xfId="0"/>
    <xf numFmtId="0" fontId="1" fillId="2" borderId="0" xfId="0" applyFont="1" applyFill="1"/>
    <xf numFmtId="0" fontId="0" fillId="2" borderId="1" xfId="0" applyFill="1" applyBorder="1"/>
    <xf numFmtId="0" fontId="0" fillId="2" borderId="2" xfId="0" applyFill="1" applyBorder="1"/>
    <xf numFmtId="0" fontId="2" fillId="2" borderId="2" xfId="1" applyFill="1" applyBorder="1">
      <alignment horizontal="left" vertical="center" wrapText="1"/>
    </xf>
    <xf numFmtId="0" fontId="0" fillId="2" borderId="3" xfId="0" applyFill="1" applyBorder="1"/>
    <xf numFmtId="0" fontId="0" fillId="2" borderId="4" xfId="0" applyFill="1" applyBorder="1"/>
    <xf numFmtId="0" fontId="0" fillId="2" borderId="0" xfId="0" applyFill="1" applyBorder="1"/>
    <xf numFmtId="0" fontId="3" fillId="2" borderId="0" xfId="2" applyFill="1" applyBorder="1">
      <alignment horizontal="center" vertical="center" wrapText="1"/>
    </xf>
    <xf numFmtId="0" fontId="0" fillId="2" borderId="5" xfId="0" applyFill="1" applyBorder="1"/>
    <xf numFmtId="0" fontId="0" fillId="2" borderId="0" xfId="0" applyFill="1"/>
    <xf numFmtId="0" fontId="4" fillId="2" borderId="4" xfId="3" applyFill="1" applyBorder="1">
      <alignment horizontal="left" vertical="center" wrapText="1"/>
    </xf>
    <xf numFmtId="0" fontId="4" fillId="2" borderId="0" xfId="3" applyFill="1" applyBorder="1" applyAlignment="1">
      <alignment horizontal="right" vertical="center" wrapText="1"/>
    </xf>
    <xf numFmtId="0" fontId="0" fillId="2" borderId="0" xfId="0" applyFill="1" applyBorder="1" applyAlignment="1">
      <alignment horizontal="right"/>
    </xf>
    <xf numFmtId="0" fontId="4" fillId="2" borderId="0" xfId="3" applyFill="1" applyBorder="1">
      <alignment horizontal="left" vertical="center" wrapText="1"/>
    </xf>
    <xf numFmtId="0" fontId="0" fillId="2" borderId="6" xfId="0" applyFill="1" applyBorder="1" applyAlignment="1">
      <alignment horizontal="center"/>
    </xf>
    <xf numFmtId="165" fontId="0" fillId="2" borderId="6" xfId="0" applyNumberFormat="1" applyFill="1" applyBorder="1" applyAlignment="1">
      <alignment horizontal="center"/>
    </xf>
    <xf numFmtId="0" fontId="5" fillId="3" borderId="7" xfId="4" applyFill="1" applyBorder="1">
      <alignment horizontal="center" vertical="center" wrapText="1"/>
    </xf>
    <xf numFmtId="0" fontId="5" fillId="3" borderId="8" xfId="4" applyFill="1" applyBorder="1">
      <alignment horizontal="center" vertical="center" wrapText="1"/>
    </xf>
    <xf numFmtId="0" fontId="5" fillId="3" borderId="9" xfId="4" applyFill="1" applyBorder="1">
      <alignment horizontal="center" vertical="center" wrapText="1"/>
    </xf>
    <xf numFmtId="0" fontId="5" fillId="3" borderId="10" xfId="4" applyFill="1" applyBorder="1">
      <alignment horizontal="center" vertical="center" wrapText="1"/>
    </xf>
    <xf numFmtId="0" fontId="5" fillId="3" borderId="11" xfId="4" applyFill="1" applyBorder="1">
      <alignment horizontal="center" vertical="center" wrapText="1"/>
    </xf>
    <xf numFmtId="0" fontId="5" fillId="3" borderId="12" xfId="4" applyFill="1" applyBorder="1">
      <alignment horizontal="center" vertical="center" wrapText="1"/>
    </xf>
    <xf numFmtId="0" fontId="6" fillId="2" borderId="6" xfId="0" applyFont="1" applyFill="1" applyBorder="1"/>
    <xf numFmtId="0" fontId="6" fillId="2" borderId="13" xfId="0" applyFont="1" applyFill="1" applyBorder="1"/>
    <xf numFmtId="0" fontId="6" fillId="2" borderId="6" xfId="0" applyFont="1" applyFill="1" applyBorder="1" applyAlignment="1">
      <alignment horizontal="right"/>
    </xf>
    <xf numFmtId="0" fontId="6" fillId="2" borderId="14" xfId="0" applyFont="1" applyFill="1" applyBorder="1"/>
    <xf numFmtId="165" fontId="6" fillId="2" borderId="6" xfId="0" applyNumberFormat="1" applyFont="1" applyFill="1" applyBorder="1" applyAlignment="1">
      <alignment horizontal="center"/>
    </xf>
    <xf numFmtId="0" fontId="0" fillId="2" borderId="15" xfId="0" applyFill="1" applyBorder="1"/>
    <xf numFmtId="0" fontId="0" fillId="0" borderId="6" xfId="0" applyBorder="1"/>
    <xf numFmtId="0" fontId="0" fillId="0" borderId="6" xfId="0" applyBorder="1" applyAlignment="1">
      <alignment horizontal="right"/>
    </xf>
    <xf numFmtId="0" fontId="0" fillId="0" borderId="6" xfId="0" applyBorder="1" applyAlignment="1">
      <alignment wrapText="1"/>
    </xf>
    <xf numFmtId="0" fontId="0" fillId="0" borderId="6" xfId="0" applyBorder="1" applyAlignment="1">
      <alignment horizontal="center"/>
    </xf>
    <xf numFmtId="164" fontId="0" fillId="0" borderId="6" xfId="0" applyNumberFormat="1" applyBorder="1" applyAlignment="1">
      <alignment horizontal="center"/>
    </xf>
    <xf numFmtId="165" fontId="0" fillId="0" borderId="6" xfId="0" applyNumberFormat="1" applyBorder="1" applyAlignment="1">
      <alignment horizontal="center"/>
    </xf>
    <xf numFmtId="165" fontId="0" fillId="0" borderId="0" xfId="0" applyNumberFormat="1"/>
    <xf numFmtId="0" fontId="0" fillId="0" borderId="4" xfId="0" applyBorder="1"/>
    <xf numFmtId="0" fontId="0" fillId="0" borderId="0" xfId="0" applyBorder="1"/>
    <xf numFmtId="0" fontId="0" fillId="0" borderId="5" xfId="0" applyBorder="1"/>
    <xf numFmtId="0" fontId="7" fillId="0" borderId="6" xfId="0" applyFont="1" applyBorder="1" applyAlignment="1">
      <alignment wrapText="1"/>
    </xf>
    <xf numFmtId="0" fontId="0" fillId="0" borderId="16" xfId="0" applyBorder="1"/>
    <xf numFmtId="0" fontId="0" fillId="0" borderId="17" xfId="0" applyBorder="1"/>
    <xf numFmtId="0" fontId="0" fillId="0" borderId="18" xfId="0" applyBorder="1"/>
    <xf numFmtId="0" fontId="0" fillId="0" borderId="0" xfId="0" applyBorder="1" applyAlignment="1">
      <alignment wrapText="1"/>
    </xf>
    <xf numFmtId="0" fontId="0" fillId="0" borderId="17" xfId="0" applyBorder="1" applyAlignment="1">
      <alignment wrapText="1"/>
    </xf>
  </cellXfs>
  <cellStyles count="9">
    <cellStyle name="Normal" xfId="0" builtinId="0"/>
    <cellStyle name="NormalStyle" xfId="1"/>
    <cellStyle name="NadpisRekapitulaceSoupisPraciStyle" xfId="2"/>
    <cellStyle name="StavbaRozpocetHeaderStyle" xfId="3"/>
    <cellStyle name="NadpisySloupcuStyle" xfId="4"/>
    <cellStyle name="NadpisStrukturyStyle" xfId="5"/>
    <cellStyle name="RekapitulaceCenyStyle" xfId="6"/>
    <cellStyle name="StavebniDilStyle" xfId="7"/>
    <cellStyle name="PolDoplnInfoStyle" xf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styles" Target="styles.xml" /><Relationship Id="rId11" Type="http://schemas.openxmlformats.org/officeDocument/2006/relationships/theme" Target="theme/theme1.xml" /><Relationship Id="rId12" Type="http://schemas.openxmlformats.org/officeDocument/2006/relationships/calcChain" Target="calcChain.xml" /><Relationship Id="rId13"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image" Target="../media/image1.png" /></Relationships>
</file>

<file path=xl/drawings/_rels/drawing4.xml.rels>&#65279;<?xml version="1.0" encoding="utf-8"?><Relationships xmlns="http://schemas.openxmlformats.org/package/2006/relationships"><Relationship Id="rId1" Type="http://schemas.openxmlformats.org/officeDocument/2006/relationships/image" Target="../media/image1.png" /></Relationships>
</file>

<file path=xl/drawings/_rels/drawing5.xml.rels>&#65279;<?xml version="1.0" encoding="utf-8"?><Relationships xmlns="http://schemas.openxmlformats.org/package/2006/relationships"><Relationship Id="rId1" Type="http://schemas.openxmlformats.org/officeDocument/2006/relationships/image" Target="../media/image1.png" /></Relationships>
</file>

<file path=xl/drawings/_rels/drawing6.xml.rels>&#65279;<?xml version="1.0" encoding="utf-8"?><Relationships xmlns="http://schemas.openxmlformats.org/package/2006/relationships"><Relationship Id="rId1" Type="http://schemas.openxmlformats.org/officeDocument/2006/relationships/image" Target="../media/image1.png" /></Relationships>
</file>

<file path=xl/drawings/_rels/drawing7.xml.rels>&#65279;<?xml version="1.0" encoding="utf-8"?><Relationships xmlns="http://schemas.openxmlformats.org/package/2006/relationships"><Relationship Id="rId1" Type="http://schemas.openxmlformats.org/officeDocument/2006/relationships/image" Target="../media/image1.png" /></Relationships>
</file>

<file path=xl/drawings/_rels/drawing8.xml.rels>&#65279;<?xml version="1.0" encoding="utf-8"?><Relationships xmlns="http://schemas.openxmlformats.org/package/2006/relationships"><Relationship Id="rId1" Type="http://schemas.openxmlformats.org/officeDocument/2006/relationships/image" Target="../media/image1.png" /></Relationships>
</file>

<file path=xl/drawings/_rels/drawing9.xml.rels>&#65279;<?xml version="1.0" encoding="utf-8"?><Relationships xmlns="http://schemas.openxmlformats.org/package/2006/relationships"><Relationship Id="rId1"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2.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3.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4.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5.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6.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7.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8.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9.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drawing" Target="../drawings/drawing3.xml" /></Relationships>
</file>

<file path=xl/worksheets/_rels/sheet4.xml.rels>&#65279;<?xml version="1.0" encoding="utf-8"?><Relationships xmlns="http://schemas.openxmlformats.org/package/2006/relationships"><Relationship Id="rId1" Type="http://schemas.openxmlformats.org/officeDocument/2006/relationships/drawing" Target="../drawings/drawing4.xml" /></Relationships>
</file>

<file path=xl/worksheets/_rels/sheet5.xml.rels>&#65279;<?xml version="1.0" encoding="utf-8"?><Relationships xmlns="http://schemas.openxmlformats.org/package/2006/relationships"><Relationship Id="rId1" Type="http://schemas.openxmlformats.org/officeDocument/2006/relationships/drawing" Target="../drawings/drawing5.xml" /></Relationships>
</file>

<file path=xl/worksheets/_rels/sheet6.xml.rels>&#65279;<?xml version="1.0" encoding="utf-8"?><Relationships xmlns="http://schemas.openxmlformats.org/package/2006/relationships"><Relationship Id="rId1" Type="http://schemas.openxmlformats.org/officeDocument/2006/relationships/drawing" Target="../drawings/drawing6.xml" /></Relationships>
</file>

<file path=xl/worksheets/_rels/sheet7.xml.rels>&#65279;<?xml version="1.0" encoding="utf-8"?><Relationships xmlns="http://schemas.openxmlformats.org/package/2006/relationships"><Relationship Id="rId1" Type="http://schemas.openxmlformats.org/officeDocument/2006/relationships/drawing" Target="../drawings/drawing7.xml" /></Relationships>
</file>

<file path=xl/worksheets/_rels/sheet8.xml.rels>&#65279;<?xml version="1.0" encoding="utf-8"?><Relationships xmlns="http://schemas.openxmlformats.org/package/2006/relationships"><Relationship Id="rId1" Type="http://schemas.openxmlformats.org/officeDocument/2006/relationships/drawing" Target="../drawings/drawing8.xml" /></Relationships>
</file>

<file path=xl/worksheets/_rels/sheet9.xml.rels>&#65279;<?xml version="1.0" encoding="utf-8"?><Relationships xmlns="http://schemas.openxmlformats.org/package/2006/relationships"><Relationship Id="rId1" Type="http://schemas.openxmlformats.org/officeDocument/2006/relationships/drawing" Target="../drawings/drawing9.xml" /></Relationships>
</file>

<file path=xl/worksheets/sheet1.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2"/>
      <c r="C1" s="3"/>
      <c r="D1" s="3"/>
      <c r="E1" s="4" t="s">
        <v>1</v>
      </c>
      <c r="F1" s="3"/>
      <c r="G1" s="3"/>
      <c r="H1" s="3"/>
      <c r="I1" s="3"/>
      <c r="J1" s="5"/>
      <c r="P1">
        <v>3</v>
      </c>
    </row>
    <row r="2" ht="20.25">
      <c r="A2" s="1"/>
      <c r="B2" s="6"/>
      <c r="C2" s="7"/>
      <c r="D2" s="7"/>
      <c r="E2" s="8" t="s">
        <v>2</v>
      </c>
      <c r="F2" s="7"/>
      <c r="G2" s="7"/>
      <c r="H2" s="7"/>
      <c r="I2" s="7"/>
      <c r="J2" s="9"/>
    </row>
    <row r="3">
      <c r="A3" s="10" t="s">
        <v>3</v>
      </c>
      <c r="B3" s="11" t="s">
        <v>4</v>
      </c>
      <c r="C3" s="12" t="s">
        <v>5</v>
      </c>
      <c r="D3" s="13"/>
      <c r="E3" s="14" t="s">
        <v>6</v>
      </c>
      <c r="F3" s="7"/>
      <c r="G3" s="7"/>
      <c r="H3" s="15" t="s">
        <v>7</v>
      </c>
      <c r="I3" s="16">
        <f>SUMIFS(I9:I25,A9:A25,"SD")</f>
        <v>0</v>
      </c>
      <c r="J3" s="9"/>
      <c r="O3">
        <v>0</v>
      </c>
      <c r="P3">
        <v>2</v>
      </c>
    </row>
    <row r="4">
      <c r="A4" s="10" t="s">
        <v>8</v>
      </c>
      <c r="B4" s="11" t="s">
        <v>9</v>
      </c>
      <c r="C4" s="12" t="s">
        <v>10</v>
      </c>
      <c r="D4" s="13"/>
      <c r="E4" s="14" t="s">
        <v>11</v>
      </c>
      <c r="F4" s="7"/>
      <c r="G4" s="7"/>
      <c r="H4" s="7"/>
      <c r="I4" s="7"/>
      <c r="J4" s="9"/>
      <c r="O4">
        <v>0.14999999999999999</v>
      </c>
      <c r="P4">
        <v>2</v>
      </c>
    </row>
    <row r="5">
      <c r="A5" s="10" t="s">
        <v>12</v>
      </c>
      <c r="B5" s="11" t="s">
        <v>13</v>
      </c>
      <c r="C5" s="12" t="s">
        <v>7</v>
      </c>
      <c r="D5" s="13"/>
      <c r="E5" s="14" t="s">
        <v>14</v>
      </c>
      <c r="F5" s="7"/>
      <c r="G5" s="7"/>
      <c r="H5" s="7"/>
      <c r="I5" s="7"/>
      <c r="J5" s="9"/>
      <c r="O5">
        <v>0.20999999999999999</v>
      </c>
    </row>
    <row r="6">
      <c r="A6" s="17" t="s">
        <v>15</v>
      </c>
      <c r="B6" s="18" t="s">
        <v>16</v>
      </c>
      <c r="C6" s="19" t="s">
        <v>17</v>
      </c>
      <c r="D6" s="19" t="s">
        <v>18</v>
      </c>
      <c r="E6" s="19" t="s">
        <v>19</v>
      </c>
      <c r="F6" s="19" t="s">
        <v>20</v>
      </c>
      <c r="G6" s="19" t="s">
        <v>21</v>
      </c>
      <c r="H6" s="19" t="s">
        <v>22</v>
      </c>
      <c r="I6" s="19"/>
      <c r="J6" s="20" t="s">
        <v>23</v>
      </c>
    </row>
    <row r="7">
      <c r="A7" s="17"/>
      <c r="B7" s="18"/>
      <c r="C7" s="19"/>
      <c r="D7" s="19"/>
      <c r="E7" s="19"/>
      <c r="F7" s="19"/>
      <c r="G7" s="19"/>
      <c r="H7" s="19" t="s">
        <v>24</v>
      </c>
      <c r="I7" s="19" t="s">
        <v>25</v>
      </c>
      <c r="J7" s="20"/>
    </row>
    <row r="8">
      <c r="A8" s="21">
        <v>0</v>
      </c>
      <c r="B8" s="18">
        <v>1</v>
      </c>
      <c r="C8" s="22">
        <v>2</v>
      </c>
      <c r="D8" s="19">
        <v>3</v>
      </c>
      <c r="E8" s="22">
        <v>4</v>
      </c>
      <c r="F8" s="19">
        <v>5</v>
      </c>
      <c r="G8" s="19">
        <v>6</v>
      </c>
      <c r="H8" s="19">
        <v>7</v>
      </c>
      <c r="I8" s="22">
        <v>8</v>
      </c>
      <c r="J8" s="20">
        <v>9</v>
      </c>
    </row>
    <row r="9">
      <c r="A9" s="23" t="s">
        <v>26</v>
      </c>
      <c r="B9" s="24"/>
      <c r="C9" s="25" t="s">
        <v>27</v>
      </c>
      <c r="D9" s="26"/>
      <c r="E9" s="23" t="s">
        <v>28</v>
      </c>
      <c r="F9" s="26"/>
      <c r="G9" s="26"/>
      <c r="H9" s="26"/>
      <c r="I9" s="27">
        <f>SUMIFS(I10:I25,A10:A25,"P")</f>
        <v>0</v>
      </c>
      <c r="J9" s="28"/>
    </row>
    <row r="10">
      <c r="A10" s="29" t="s">
        <v>29</v>
      </c>
      <c r="B10" s="29">
        <v>1</v>
      </c>
      <c r="C10" s="30" t="s">
        <v>30</v>
      </c>
      <c r="D10" s="29" t="s">
        <v>31</v>
      </c>
      <c r="E10" s="31" t="s">
        <v>32</v>
      </c>
      <c r="F10" s="32" t="s">
        <v>33</v>
      </c>
      <c r="G10" s="33">
        <v>1</v>
      </c>
      <c r="H10" s="34">
        <v>0</v>
      </c>
      <c r="I10" s="34">
        <f>ROUND(G10*H10,P4)</f>
        <v>0</v>
      </c>
      <c r="J10" s="29"/>
      <c r="O10" s="35">
        <f>I10*0.21</f>
        <v>0</v>
      </c>
      <c r="P10">
        <v>3</v>
      </c>
    </row>
    <row r="11">
      <c r="A11" s="29" t="s">
        <v>34</v>
      </c>
      <c r="B11" s="36"/>
      <c r="C11" s="37"/>
      <c r="D11" s="37"/>
      <c r="E11" s="31" t="s">
        <v>35</v>
      </c>
      <c r="F11" s="37"/>
      <c r="G11" s="37"/>
      <c r="H11" s="37"/>
      <c r="I11" s="37"/>
      <c r="J11" s="38"/>
    </row>
    <row r="12">
      <c r="A12" s="29" t="s">
        <v>36</v>
      </c>
      <c r="B12" s="36"/>
      <c r="C12" s="37"/>
      <c r="D12" s="37"/>
      <c r="E12" s="39" t="s">
        <v>37</v>
      </c>
      <c r="F12" s="37"/>
      <c r="G12" s="37"/>
      <c r="H12" s="37"/>
      <c r="I12" s="37"/>
      <c r="J12" s="38"/>
    </row>
    <row r="13" ht="30">
      <c r="A13" s="29" t="s">
        <v>38</v>
      </c>
      <c r="B13" s="36"/>
      <c r="C13" s="37"/>
      <c r="D13" s="37"/>
      <c r="E13" s="31" t="s">
        <v>39</v>
      </c>
      <c r="F13" s="37"/>
      <c r="G13" s="37"/>
      <c r="H13" s="37"/>
      <c r="I13" s="37"/>
      <c r="J13" s="38"/>
    </row>
    <row r="14">
      <c r="A14" s="29" t="s">
        <v>29</v>
      </c>
      <c r="B14" s="29">
        <v>2</v>
      </c>
      <c r="C14" s="30" t="s">
        <v>40</v>
      </c>
      <c r="D14" s="29" t="s">
        <v>31</v>
      </c>
      <c r="E14" s="31" t="s">
        <v>41</v>
      </c>
      <c r="F14" s="32" t="s">
        <v>33</v>
      </c>
      <c r="G14" s="33">
        <v>1</v>
      </c>
      <c r="H14" s="34">
        <v>0</v>
      </c>
      <c r="I14" s="34">
        <f>ROUND(G14*H14,P4)</f>
        <v>0</v>
      </c>
      <c r="J14" s="29"/>
      <c r="O14" s="35">
        <f>I14*0.21</f>
        <v>0</v>
      </c>
      <c r="P14">
        <v>3</v>
      </c>
    </row>
    <row r="15" ht="30">
      <c r="A15" s="29" t="s">
        <v>34</v>
      </c>
      <c r="B15" s="36"/>
      <c r="C15" s="37"/>
      <c r="D15" s="37"/>
      <c r="E15" s="31" t="s">
        <v>42</v>
      </c>
      <c r="F15" s="37"/>
      <c r="G15" s="37"/>
      <c r="H15" s="37"/>
      <c r="I15" s="37"/>
      <c r="J15" s="38"/>
    </row>
    <row r="16">
      <c r="A16" s="29" t="s">
        <v>36</v>
      </c>
      <c r="B16" s="36"/>
      <c r="C16" s="37"/>
      <c r="D16" s="37"/>
      <c r="E16" s="39" t="s">
        <v>37</v>
      </c>
      <c r="F16" s="37"/>
      <c r="G16" s="37"/>
      <c r="H16" s="37"/>
      <c r="I16" s="37"/>
      <c r="J16" s="38"/>
    </row>
    <row r="17" ht="30">
      <c r="A17" s="29" t="s">
        <v>38</v>
      </c>
      <c r="B17" s="36"/>
      <c r="C17" s="37"/>
      <c r="D17" s="37"/>
      <c r="E17" s="31" t="s">
        <v>39</v>
      </c>
      <c r="F17" s="37"/>
      <c r="G17" s="37"/>
      <c r="H17" s="37"/>
      <c r="I17" s="37"/>
      <c r="J17" s="38"/>
    </row>
    <row r="18">
      <c r="A18" s="29" t="s">
        <v>29</v>
      </c>
      <c r="B18" s="29">
        <v>3</v>
      </c>
      <c r="C18" s="30" t="s">
        <v>43</v>
      </c>
      <c r="D18" s="29" t="s">
        <v>31</v>
      </c>
      <c r="E18" s="31" t="s">
        <v>44</v>
      </c>
      <c r="F18" s="32" t="s">
        <v>33</v>
      </c>
      <c r="G18" s="33">
        <v>1</v>
      </c>
      <c r="H18" s="34">
        <v>0</v>
      </c>
      <c r="I18" s="34">
        <f>ROUND(G18*H18,P4)</f>
        <v>0</v>
      </c>
      <c r="J18" s="29"/>
      <c r="O18" s="35">
        <f>I18*0.21</f>
        <v>0</v>
      </c>
      <c r="P18">
        <v>3</v>
      </c>
    </row>
    <row r="19">
      <c r="A19" s="29" t="s">
        <v>34</v>
      </c>
      <c r="B19" s="36"/>
      <c r="C19" s="37"/>
      <c r="D19" s="37"/>
      <c r="E19" s="31" t="s">
        <v>45</v>
      </c>
      <c r="F19" s="37"/>
      <c r="G19" s="37"/>
      <c r="H19" s="37"/>
      <c r="I19" s="37"/>
      <c r="J19" s="38"/>
    </row>
    <row r="20">
      <c r="A20" s="29" t="s">
        <v>36</v>
      </c>
      <c r="B20" s="36"/>
      <c r="C20" s="37"/>
      <c r="D20" s="37"/>
      <c r="E20" s="39" t="s">
        <v>37</v>
      </c>
      <c r="F20" s="37"/>
      <c r="G20" s="37"/>
      <c r="H20" s="37"/>
      <c r="I20" s="37"/>
      <c r="J20" s="38"/>
    </row>
    <row r="21" ht="30">
      <c r="A21" s="29" t="s">
        <v>38</v>
      </c>
      <c r="B21" s="36"/>
      <c r="C21" s="37"/>
      <c r="D21" s="37"/>
      <c r="E21" s="31" t="s">
        <v>39</v>
      </c>
      <c r="F21" s="37"/>
      <c r="G21" s="37"/>
      <c r="H21" s="37"/>
      <c r="I21" s="37"/>
      <c r="J21" s="38"/>
    </row>
    <row r="22">
      <c r="A22" s="29" t="s">
        <v>29</v>
      </c>
      <c r="B22" s="29">
        <v>4</v>
      </c>
      <c r="C22" s="30" t="s">
        <v>46</v>
      </c>
      <c r="D22" s="29" t="s">
        <v>31</v>
      </c>
      <c r="E22" s="31" t="s">
        <v>47</v>
      </c>
      <c r="F22" s="32" t="s">
        <v>33</v>
      </c>
      <c r="G22" s="33">
        <v>1</v>
      </c>
      <c r="H22" s="34">
        <v>0</v>
      </c>
      <c r="I22" s="34">
        <f>ROUND(G22*H22,P4)</f>
        <v>0</v>
      </c>
      <c r="J22" s="29"/>
      <c r="O22" s="35">
        <f>I22*0.21</f>
        <v>0</v>
      </c>
      <c r="P22">
        <v>3</v>
      </c>
    </row>
    <row r="23">
      <c r="A23" s="29" t="s">
        <v>34</v>
      </c>
      <c r="B23" s="36"/>
      <c r="C23" s="37"/>
      <c r="D23" s="37"/>
      <c r="E23" s="31" t="s">
        <v>48</v>
      </c>
      <c r="F23" s="37"/>
      <c r="G23" s="37"/>
      <c r="H23" s="37"/>
      <c r="I23" s="37"/>
      <c r="J23" s="38"/>
    </row>
    <row r="24">
      <c r="A24" s="29" t="s">
        <v>36</v>
      </c>
      <c r="B24" s="36"/>
      <c r="C24" s="37"/>
      <c r="D24" s="37"/>
      <c r="E24" s="39" t="s">
        <v>37</v>
      </c>
      <c r="F24" s="37"/>
      <c r="G24" s="37"/>
      <c r="H24" s="37"/>
      <c r="I24" s="37"/>
      <c r="J24" s="38"/>
    </row>
    <row r="25" ht="75">
      <c r="A25" s="29" t="s">
        <v>38</v>
      </c>
      <c r="B25" s="40"/>
      <c r="C25" s="41"/>
      <c r="D25" s="41"/>
      <c r="E25" s="31" t="s">
        <v>49</v>
      </c>
      <c r="F25" s="41"/>
      <c r="G25" s="41"/>
      <c r="H25" s="41"/>
      <c r="I25" s="41"/>
      <c r="J25" s="42"/>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2"/>
      <c r="C1" s="3"/>
      <c r="D1" s="3"/>
      <c r="E1" s="4" t="s">
        <v>1</v>
      </c>
      <c r="F1" s="3"/>
      <c r="G1" s="3"/>
      <c r="H1" s="3"/>
      <c r="I1" s="3"/>
      <c r="J1" s="5"/>
      <c r="P1">
        <v>3</v>
      </c>
    </row>
    <row r="2" ht="20.25">
      <c r="A2" s="1"/>
      <c r="B2" s="6"/>
      <c r="C2" s="7"/>
      <c r="D2" s="7"/>
      <c r="E2" s="8" t="s">
        <v>2</v>
      </c>
      <c r="F2" s="7"/>
      <c r="G2" s="7"/>
      <c r="H2" s="7"/>
      <c r="I2" s="7"/>
      <c r="J2" s="9"/>
    </row>
    <row r="3">
      <c r="A3" s="10" t="s">
        <v>3</v>
      </c>
      <c r="B3" s="11" t="s">
        <v>4</v>
      </c>
      <c r="C3" s="12" t="s">
        <v>5</v>
      </c>
      <c r="D3" s="13"/>
      <c r="E3" s="14" t="s">
        <v>6</v>
      </c>
      <c r="F3" s="7"/>
      <c r="G3" s="7"/>
      <c r="H3" s="15" t="s">
        <v>50</v>
      </c>
      <c r="I3" s="16">
        <f>SUMIFS(I9:I41,A9:A41,"SD")</f>
        <v>0</v>
      </c>
      <c r="J3" s="9"/>
      <c r="O3">
        <v>0</v>
      </c>
      <c r="P3">
        <v>2</v>
      </c>
    </row>
    <row r="4">
      <c r="A4" s="10" t="s">
        <v>8</v>
      </c>
      <c r="B4" s="11" t="s">
        <v>9</v>
      </c>
      <c r="C4" s="12" t="s">
        <v>10</v>
      </c>
      <c r="D4" s="13"/>
      <c r="E4" s="14" t="s">
        <v>11</v>
      </c>
      <c r="F4" s="7"/>
      <c r="G4" s="7"/>
      <c r="H4" s="7"/>
      <c r="I4" s="7"/>
      <c r="J4" s="9"/>
      <c r="O4">
        <v>0.14999999999999999</v>
      </c>
      <c r="P4">
        <v>2</v>
      </c>
    </row>
    <row r="5">
      <c r="A5" s="10" t="s">
        <v>12</v>
      </c>
      <c r="B5" s="11" t="s">
        <v>13</v>
      </c>
      <c r="C5" s="12" t="s">
        <v>50</v>
      </c>
      <c r="D5" s="13"/>
      <c r="E5" s="14" t="s">
        <v>14</v>
      </c>
      <c r="F5" s="7"/>
      <c r="G5" s="7"/>
      <c r="H5" s="7"/>
      <c r="I5" s="7"/>
      <c r="J5" s="9"/>
      <c r="O5">
        <v>0.20999999999999999</v>
      </c>
    </row>
    <row r="6">
      <c r="A6" s="17" t="s">
        <v>15</v>
      </c>
      <c r="B6" s="18" t="s">
        <v>16</v>
      </c>
      <c r="C6" s="19" t="s">
        <v>17</v>
      </c>
      <c r="D6" s="19" t="s">
        <v>18</v>
      </c>
      <c r="E6" s="19" t="s">
        <v>19</v>
      </c>
      <c r="F6" s="19" t="s">
        <v>20</v>
      </c>
      <c r="G6" s="19" t="s">
        <v>21</v>
      </c>
      <c r="H6" s="19" t="s">
        <v>22</v>
      </c>
      <c r="I6" s="19"/>
      <c r="J6" s="20" t="s">
        <v>23</v>
      </c>
    </row>
    <row r="7">
      <c r="A7" s="17"/>
      <c r="B7" s="18"/>
      <c r="C7" s="19"/>
      <c r="D7" s="19"/>
      <c r="E7" s="19"/>
      <c r="F7" s="19"/>
      <c r="G7" s="19"/>
      <c r="H7" s="19" t="s">
        <v>24</v>
      </c>
      <c r="I7" s="19" t="s">
        <v>25</v>
      </c>
      <c r="J7" s="20"/>
    </row>
    <row r="8">
      <c r="A8" s="21">
        <v>0</v>
      </c>
      <c r="B8" s="18">
        <v>1</v>
      </c>
      <c r="C8" s="22">
        <v>2</v>
      </c>
      <c r="D8" s="19">
        <v>3</v>
      </c>
      <c r="E8" s="22">
        <v>4</v>
      </c>
      <c r="F8" s="19">
        <v>5</v>
      </c>
      <c r="G8" s="19">
        <v>6</v>
      </c>
      <c r="H8" s="19">
        <v>7</v>
      </c>
      <c r="I8" s="22">
        <v>8</v>
      </c>
      <c r="J8" s="20">
        <v>9</v>
      </c>
    </row>
    <row r="9">
      <c r="A9" s="23" t="s">
        <v>26</v>
      </c>
      <c r="B9" s="24"/>
      <c r="C9" s="25" t="s">
        <v>27</v>
      </c>
      <c r="D9" s="26"/>
      <c r="E9" s="23" t="s">
        <v>28</v>
      </c>
      <c r="F9" s="26"/>
      <c r="G9" s="26"/>
      <c r="H9" s="26"/>
      <c r="I9" s="27">
        <f>SUMIFS(I10:I41,A10:A41,"P")</f>
        <v>0</v>
      </c>
      <c r="J9" s="28"/>
    </row>
    <row r="10">
      <c r="A10" s="29" t="s">
        <v>29</v>
      </c>
      <c r="B10" s="29">
        <v>1</v>
      </c>
      <c r="C10" s="30" t="s">
        <v>51</v>
      </c>
      <c r="D10" s="29" t="s">
        <v>52</v>
      </c>
      <c r="E10" s="31" t="s">
        <v>53</v>
      </c>
      <c r="F10" s="32" t="s">
        <v>33</v>
      </c>
      <c r="G10" s="33">
        <v>1</v>
      </c>
      <c r="H10" s="34">
        <v>0</v>
      </c>
      <c r="I10" s="34">
        <f>ROUND(G10*H10,P4)</f>
        <v>0</v>
      </c>
      <c r="J10" s="29"/>
      <c r="O10" s="35">
        <f>I10*0.21</f>
        <v>0</v>
      </c>
      <c r="P10">
        <v>3</v>
      </c>
    </row>
    <row r="11">
      <c r="A11" s="29" t="s">
        <v>34</v>
      </c>
      <c r="B11" s="36"/>
      <c r="C11" s="37"/>
      <c r="D11" s="37"/>
      <c r="E11" s="43" t="s">
        <v>31</v>
      </c>
      <c r="F11" s="37"/>
      <c r="G11" s="37"/>
      <c r="H11" s="37"/>
      <c r="I11" s="37"/>
      <c r="J11" s="38"/>
    </row>
    <row r="12">
      <c r="A12" s="29" t="s">
        <v>36</v>
      </c>
      <c r="B12" s="36"/>
      <c r="C12" s="37"/>
      <c r="D12" s="37"/>
      <c r="E12" s="39" t="s">
        <v>37</v>
      </c>
      <c r="F12" s="37"/>
      <c r="G12" s="37"/>
      <c r="H12" s="37"/>
      <c r="I12" s="37"/>
      <c r="J12" s="38"/>
    </row>
    <row r="13">
      <c r="A13" s="29" t="s">
        <v>38</v>
      </c>
      <c r="B13" s="36"/>
      <c r="C13" s="37"/>
      <c r="D13" s="37"/>
      <c r="E13" s="43" t="s">
        <v>31</v>
      </c>
      <c r="F13" s="37"/>
      <c r="G13" s="37"/>
      <c r="H13" s="37"/>
      <c r="I13" s="37"/>
      <c r="J13" s="38"/>
    </row>
    <row r="14">
      <c r="A14" s="29" t="s">
        <v>29</v>
      </c>
      <c r="B14" s="29">
        <v>2</v>
      </c>
      <c r="C14" s="30" t="s">
        <v>54</v>
      </c>
      <c r="D14" s="29" t="s">
        <v>52</v>
      </c>
      <c r="E14" s="31" t="s">
        <v>55</v>
      </c>
      <c r="F14" s="32" t="s">
        <v>33</v>
      </c>
      <c r="G14" s="33">
        <v>1</v>
      </c>
      <c r="H14" s="34">
        <v>0</v>
      </c>
      <c r="I14" s="34">
        <f>ROUND(G14*H14,P4)</f>
        <v>0</v>
      </c>
      <c r="J14" s="29"/>
      <c r="O14" s="35">
        <f>I14*0.21</f>
        <v>0</v>
      </c>
      <c r="P14">
        <v>3</v>
      </c>
    </row>
    <row r="15">
      <c r="A15" s="29" t="s">
        <v>34</v>
      </c>
      <c r="B15" s="36"/>
      <c r="C15" s="37"/>
      <c r="D15" s="37"/>
      <c r="E15" s="43" t="s">
        <v>31</v>
      </c>
      <c r="F15" s="37"/>
      <c r="G15" s="37"/>
      <c r="H15" s="37"/>
      <c r="I15" s="37"/>
      <c r="J15" s="38"/>
    </row>
    <row r="16">
      <c r="A16" s="29" t="s">
        <v>36</v>
      </c>
      <c r="B16" s="36"/>
      <c r="C16" s="37"/>
      <c r="D16" s="37"/>
      <c r="E16" s="39" t="s">
        <v>37</v>
      </c>
      <c r="F16" s="37"/>
      <c r="G16" s="37"/>
      <c r="H16" s="37"/>
      <c r="I16" s="37"/>
      <c r="J16" s="38"/>
    </row>
    <row r="17">
      <c r="A17" s="29" t="s">
        <v>38</v>
      </c>
      <c r="B17" s="36"/>
      <c r="C17" s="37"/>
      <c r="D17" s="37"/>
      <c r="E17" s="43" t="s">
        <v>31</v>
      </c>
      <c r="F17" s="37"/>
      <c r="G17" s="37"/>
      <c r="H17" s="37"/>
      <c r="I17" s="37"/>
      <c r="J17" s="38"/>
    </row>
    <row r="18">
      <c r="A18" s="29" t="s">
        <v>29</v>
      </c>
      <c r="B18" s="29">
        <v>3</v>
      </c>
      <c r="C18" s="30" t="s">
        <v>56</v>
      </c>
      <c r="D18" s="29" t="s">
        <v>52</v>
      </c>
      <c r="E18" s="31" t="s">
        <v>57</v>
      </c>
      <c r="F18" s="32" t="s">
        <v>33</v>
      </c>
      <c r="G18" s="33">
        <v>1</v>
      </c>
      <c r="H18" s="34">
        <v>0</v>
      </c>
      <c r="I18" s="34">
        <f>ROUND(G18*H18,P4)</f>
        <v>0</v>
      </c>
      <c r="J18" s="29"/>
      <c r="O18" s="35">
        <f>I18*0.21</f>
        <v>0</v>
      </c>
      <c r="P18">
        <v>3</v>
      </c>
    </row>
    <row r="19">
      <c r="A19" s="29" t="s">
        <v>34</v>
      </c>
      <c r="B19" s="36"/>
      <c r="C19" s="37"/>
      <c r="D19" s="37"/>
      <c r="E19" s="43" t="s">
        <v>31</v>
      </c>
      <c r="F19" s="37"/>
      <c r="G19" s="37"/>
      <c r="H19" s="37"/>
      <c r="I19" s="37"/>
      <c r="J19" s="38"/>
    </row>
    <row r="20">
      <c r="A20" s="29" t="s">
        <v>36</v>
      </c>
      <c r="B20" s="36"/>
      <c r="C20" s="37"/>
      <c r="D20" s="37"/>
      <c r="E20" s="39" t="s">
        <v>37</v>
      </c>
      <c r="F20" s="37"/>
      <c r="G20" s="37"/>
      <c r="H20" s="37"/>
      <c r="I20" s="37"/>
      <c r="J20" s="38"/>
    </row>
    <row r="21">
      <c r="A21" s="29" t="s">
        <v>38</v>
      </c>
      <c r="B21" s="36"/>
      <c r="C21" s="37"/>
      <c r="D21" s="37"/>
      <c r="E21" s="43" t="s">
        <v>31</v>
      </c>
      <c r="F21" s="37"/>
      <c r="G21" s="37"/>
      <c r="H21" s="37"/>
      <c r="I21" s="37"/>
      <c r="J21" s="38"/>
    </row>
    <row r="22">
      <c r="A22" s="29" t="s">
        <v>29</v>
      </c>
      <c r="B22" s="29">
        <v>4</v>
      </c>
      <c r="C22" s="30" t="s">
        <v>58</v>
      </c>
      <c r="D22" s="29" t="s">
        <v>52</v>
      </c>
      <c r="E22" s="31" t="s">
        <v>59</v>
      </c>
      <c r="F22" s="32" t="s">
        <v>33</v>
      </c>
      <c r="G22" s="33">
        <v>1</v>
      </c>
      <c r="H22" s="34">
        <v>0</v>
      </c>
      <c r="I22" s="34">
        <f>ROUND(G22*H22,P4)</f>
        <v>0</v>
      </c>
      <c r="J22" s="29"/>
      <c r="O22" s="35">
        <f>I22*0.21</f>
        <v>0</v>
      </c>
      <c r="P22">
        <v>3</v>
      </c>
    </row>
    <row r="23">
      <c r="A23" s="29" t="s">
        <v>34</v>
      </c>
      <c r="B23" s="36"/>
      <c r="C23" s="37"/>
      <c r="D23" s="37"/>
      <c r="E23" s="43" t="s">
        <v>31</v>
      </c>
      <c r="F23" s="37"/>
      <c r="G23" s="37"/>
      <c r="H23" s="37"/>
      <c r="I23" s="37"/>
      <c r="J23" s="38"/>
    </row>
    <row r="24">
      <c r="A24" s="29" t="s">
        <v>36</v>
      </c>
      <c r="B24" s="36"/>
      <c r="C24" s="37"/>
      <c r="D24" s="37"/>
      <c r="E24" s="39" t="s">
        <v>37</v>
      </c>
      <c r="F24" s="37"/>
      <c r="G24" s="37"/>
      <c r="H24" s="37"/>
      <c r="I24" s="37"/>
      <c r="J24" s="38"/>
    </row>
    <row r="25">
      <c r="A25" s="29" t="s">
        <v>38</v>
      </c>
      <c r="B25" s="36"/>
      <c r="C25" s="37"/>
      <c r="D25" s="37"/>
      <c r="E25" s="43" t="s">
        <v>31</v>
      </c>
      <c r="F25" s="37"/>
      <c r="G25" s="37"/>
      <c r="H25" s="37"/>
      <c r="I25" s="37"/>
      <c r="J25" s="38"/>
    </row>
    <row r="26">
      <c r="A26" s="29" t="s">
        <v>29</v>
      </c>
      <c r="B26" s="29">
        <v>5</v>
      </c>
      <c r="C26" s="30" t="s">
        <v>60</v>
      </c>
      <c r="D26" s="29" t="s">
        <v>52</v>
      </c>
      <c r="E26" s="31" t="s">
        <v>61</v>
      </c>
      <c r="F26" s="32" t="s">
        <v>33</v>
      </c>
      <c r="G26" s="33">
        <v>1</v>
      </c>
      <c r="H26" s="34">
        <v>0</v>
      </c>
      <c r="I26" s="34">
        <f>ROUND(G26*H26,P4)</f>
        <v>0</v>
      </c>
      <c r="J26" s="29"/>
      <c r="O26" s="35">
        <f>I26*0.21</f>
        <v>0</v>
      </c>
      <c r="P26">
        <v>3</v>
      </c>
    </row>
    <row r="27">
      <c r="A27" s="29" t="s">
        <v>34</v>
      </c>
      <c r="B27" s="36"/>
      <c r="C27" s="37"/>
      <c r="D27" s="37"/>
      <c r="E27" s="43" t="s">
        <v>31</v>
      </c>
      <c r="F27" s="37"/>
      <c r="G27" s="37"/>
      <c r="H27" s="37"/>
      <c r="I27" s="37"/>
      <c r="J27" s="38"/>
    </row>
    <row r="28">
      <c r="A28" s="29" t="s">
        <v>36</v>
      </c>
      <c r="B28" s="36"/>
      <c r="C28" s="37"/>
      <c r="D28" s="37"/>
      <c r="E28" s="39" t="s">
        <v>37</v>
      </c>
      <c r="F28" s="37"/>
      <c r="G28" s="37"/>
      <c r="H28" s="37"/>
      <c r="I28" s="37"/>
      <c r="J28" s="38"/>
    </row>
    <row r="29">
      <c r="A29" s="29" t="s">
        <v>38</v>
      </c>
      <c r="B29" s="36"/>
      <c r="C29" s="37"/>
      <c r="D29" s="37"/>
      <c r="E29" s="43" t="s">
        <v>31</v>
      </c>
      <c r="F29" s="37"/>
      <c r="G29" s="37"/>
      <c r="H29" s="37"/>
      <c r="I29" s="37"/>
      <c r="J29" s="38"/>
    </row>
    <row r="30">
      <c r="A30" s="29" t="s">
        <v>29</v>
      </c>
      <c r="B30" s="29">
        <v>6</v>
      </c>
      <c r="C30" s="30" t="s">
        <v>62</v>
      </c>
      <c r="D30" s="29" t="s">
        <v>52</v>
      </c>
      <c r="E30" s="31" t="s">
        <v>63</v>
      </c>
      <c r="F30" s="32" t="s">
        <v>33</v>
      </c>
      <c r="G30" s="33">
        <v>1</v>
      </c>
      <c r="H30" s="34">
        <v>0</v>
      </c>
      <c r="I30" s="34">
        <f>ROUND(G30*H30,P4)</f>
        <v>0</v>
      </c>
      <c r="J30" s="29"/>
      <c r="O30" s="35">
        <f>I30*0.21</f>
        <v>0</v>
      </c>
      <c r="P30">
        <v>3</v>
      </c>
    </row>
    <row r="31">
      <c r="A31" s="29" t="s">
        <v>34</v>
      </c>
      <c r="B31" s="36"/>
      <c r="C31" s="37"/>
      <c r="D31" s="37"/>
      <c r="E31" s="43" t="s">
        <v>31</v>
      </c>
      <c r="F31" s="37"/>
      <c r="G31" s="37"/>
      <c r="H31" s="37"/>
      <c r="I31" s="37"/>
      <c r="J31" s="38"/>
    </row>
    <row r="32">
      <c r="A32" s="29" t="s">
        <v>36</v>
      </c>
      <c r="B32" s="36"/>
      <c r="C32" s="37"/>
      <c r="D32" s="37"/>
      <c r="E32" s="39" t="s">
        <v>37</v>
      </c>
      <c r="F32" s="37"/>
      <c r="G32" s="37"/>
      <c r="H32" s="37"/>
      <c r="I32" s="37"/>
      <c r="J32" s="38"/>
    </row>
    <row r="33">
      <c r="A33" s="29" t="s">
        <v>38</v>
      </c>
      <c r="B33" s="36"/>
      <c r="C33" s="37"/>
      <c r="D33" s="37"/>
      <c r="E33" s="43" t="s">
        <v>31</v>
      </c>
      <c r="F33" s="37"/>
      <c r="G33" s="37"/>
      <c r="H33" s="37"/>
      <c r="I33" s="37"/>
      <c r="J33" s="38"/>
    </row>
    <row r="34">
      <c r="A34" s="29" t="s">
        <v>29</v>
      </c>
      <c r="B34" s="29">
        <v>7</v>
      </c>
      <c r="C34" s="30" t="s">
        <v>64</v>
      </c>
      <c r="D34" s="29" t="s">
        <v>52</v>
      </c>
      <c r="E34" s="31" t="s">
        <v>65</v>
      </c>
      <c r="F34" s="32" t="s">
        <v>33</v>
      </c>
      <c r="G34" s="33">
        <v>1</v>
      </c>
      <c r="H34" s="34">
        <v>0</v>
      </c>
      <c r="I34" s="34">
        <f>ROUND(G34*H34,P4)</f>
        <v>0</v>
      </c>
      <c r="J34" s="29"/>
      <c r="O34" s="35">
        <f>I34*0.21</f>
        <v>0</v>
      </c>
      <c r="P34">
        <v>3</v>
      </c>
    </row>
    <row r="35">
      <c r="A35" s="29" t="s">
        <v>34</v>
      </c>
      <c r="B35" s="36"/>
      <c r="C35" s="37"/>
      <c r="D35" s="37"/>
      <c r="E35" s="43" t="s">
        <v>31</v>
      </c>
      <c r="F35" s="37"/>
      <c r="G35" s="37"/>
      <c r="H35" s="37"/>
      <c r="I35" s="37"/>
      <c r="J35" s="38"/>
    </row>
    <row r="36">
      <c r="A36" s="29" t="s">
        <v>36</v>
      </c>
      <c r="B36" s="36"/>
      <c r="C36" s="37"/>
      <c r="D36" s="37"/>
      <c r="E36" s="39" t="s">
        <v>37</v>
      </c>
      <c r="F36" s="37"/>
      <c r="G36" s="37"/>
      <c r="H36" s="37"/>
      <c r="I36" s="37"/>
      <c r="J36" s="38"/>
    </row>
    <row r="37">
      <c r="A37" s="29" t="s">
        <v>38</v>
      </c>
      <c r="B37" s="36"/>
      <c r="C37" s="37"/>
      <c r="D37" s="37"/>
      <c r="E37" s="43" t="s">
        <v>31</v>
      </c>
      <c r="F37" s="37"/>
      <c r="G37" s="37"/>
      <c r="H37" s="37"/>
      <c r="I37" s="37"/>
      <c r="J37" s="38"/>
    </row>
    <row r="38">
      <c r="A38" s="29" t="s">
        <v>29</v>
      </c>
      <c r="B38" s="29">
        <v>8</v>
      </c>
      <c r="C38" s="30" t="s">
        <v>66</v>
      </c>
      <c r="D38" s="29" t="s">
        <v>52</v>
      </c>
      <c r="E38" s="31" t="s">
        <v>67</v>
      </c>
      <c r="F38" s="32" t="s">
        <v>33</v>
      </c>
      <c r="G38" s="33">
        <v>1</v>
      </c>
      <c r="H38" s="34">
        <v>0</v>
      </c>
      <c r="I38" s="34">
        <f>ROUND(G38*H38,P4)</f>
        <v>0</v>
      </c>
      <c r="J38" s="29"/>
      <c r="O38" s="35">
        <f>I38*0.21</f>
        <v>0</v>
      </c>
      <c r="P38">
        <v>3</v>
      </c>
    </row>
    <row r="39">
      <c r="A39" s="29" t="s">
        <v>34</v>
      </c>
      <c r="B39" s="36"/>
      <c r="C39" s="37"/>
      <c r="D39" s="37"/>
      <c r="E39" s="43" t="s">
        <v>31</v>
      </c>
      <c r="F39" s="37"/>
      <c r="G39" s="37"/>
      <c r="H39" s="37"/>
      <c r="I39" s="37"/>
      <c r="J39" s="38"/>
    </row>
    <row r="40">
      <c r="A40" s="29" t="s">
        <v>36</v>
      </c>
      <c r="B40" s="36"/>
      <c r="C40" s="37"/>
      <c r="D40" s="37"/>
      <c r="E40" s="39" t="s">
        <v>37</v>
      </c>
      <c r="F40" s="37"/>
      <c r="G40" s="37"/>
      <c r="H40" s="37"/>
      <c r="I40" s="37"/>
      <c r="J40" s="38"/>
    </row>
    <row r="41">
      <c r="A41" s="29" t="s">
        <v>38</v>
      </c>
      <c r="B41" s="40"/>
      <c r="C41" s="41"/>
      <c r="D41" s="41"/>
      <c r="E41" s="44" t="s">
        <v>31</v>
      </c>
      <c r="F41" s="41"/>
      <c r="G41" s="41"/>
      <c r="H41" s="41"/>
      <c r="I41" s="41"/>
      <c r="J41" s="42"/>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2"/>
      <c r="C1" s="3"/>
      <c r="D1" s="3"/>
      <c r="E1" s="4" t="s">
        <v>1</v>
      </c>
      <c r="F1" s="3"/>
      <c r="G1" s="3"/>
      <c r="H1" s="3"/>
      <c r="I1" s="3"/>
      <c r="J1" s="5"/>
      <c r="P1">
        <v>3</v>
      </c>
    </row>
    <row r="2" ht="20.25">
      <c r="A2" s="1"/>
      <c r="B2" s="6"/>
      <c r="C2" s="7"/>
      <c r="D2" s="7"/>
      <c r="E2" s="8" t="s">
        <v>2</v>
      </c>
      <c r="F2" s="7"/>
      <c r="G2" s="7"/>
      <c r="H2" s="7"/>
      <c r="I2" s="7"/>
      <c r="J2" s="9"/>
    </row>
    <row r="3">
      <c r="A3" s="10" t="s">
        <v>3</v>
      </c>
      <c r="B3" s="11" t="s">
        <v>4</v>
      </c>
      <c r="C3" s="12" t="s">
        <v>5</v>
      </c>
      <c r="D3" s="13"/>
      <c r="E3" s="14" t="s">
        <v>6</v>
      </c>
      <c r="F3" s="7"/>
      <c r="G3" s="7"/>
      <c r="H3" s="15" t="s">
        <v>68</v>
      </c>
      <c r="I3" s="16">
        <f>SUMIFS(I9:I13,A9:A13,"SD")</f>
        <v>0</v>
      </c>
      <c r="J3" s="9"/>
      <c r="O3">
        <v>0</v>
      </c>
      <c r="P3">
        <v>2</v>
      </c>
    </row>
    <row r="4">
      <c r="A4" s="10" t="s">
        <v>8</v>
      </c>
      <c r="B4" s="11" t="s">
        <v>9</v>
      </c>
      <c r="C4" s="12" t="s">
        <v>69</v>
      </c>
      <c r="D4" s="13"/>
      <c r="E4" s="14" t="s">
        <v>70</v>
      </c>
      <c r="F4" s="7"/>
      <c r="G4" s="7"/>
      <c r="H4" s="7"/>
      <c r="I4" s="7"/>
      <c r="J4" s="9"/>
      <c r="O4">
        <v>0.14999999999999999</v>
      </c>
      <c r="P4">
        <v>2</v>
      </c>
    </row>
    <row r="5">
      <c r="A5" s="10" t="s">
        <v>12</v>
      </c>
      <c r="B5" s="11" t="s">
        <v>13</v>
      </c>
      <c r="C5" s="12" t="s">
        <v>68</v>
      </c>
      <c r="D5" s="13"/>
      <c r="E5" s="14" t="s">
        <v>71</v>
      </c>
      <c r="F5" s="7"/>
      <c r="G5" s="7"/>
      <c r="H5" s="7"/>
      <c r="I5" s="7"/>
      <c r="J5" s="9"/>
      <c r="O5">
        <v>0.20999999999999999</v>
      </c>
    </row>
    <row r="6">
      <c r="A6" s="17" t="s">
        <v>15</v>
      </c>
      <c r="B6" s="18" t="s">
        <v>16</v>
      </c>
      <c r="C6" s="19" t="s">
        <v>17</v>
      </c>
      <c r="D6" s="19" t="s">
        <v>18</v>
      </c>
      <c r="E6" s="19" t="s">
        <v>19</v>
      </c>
      <c r="F6" s="19" t="s">
        <v>20</v>
      </c>
      <c r="G6" s="19" t="s">
        <v>21</v>
      </c>
      <c r="H6" s="19" t="s">
        <v>22</v>
      </c>
      <c r="I6" s="19"/>
      <c r="J6" s="20" t="s">
        <v>23</v>
      </c>
    </row>
    <row r="7">
      <c r="A7" s="17"/>
      <c r="B7" s="18"/>
      <c r="C7" s="19"/>
      <c r="D7" s="19"/>
      <c r="E7" s="19"/>
      <c r="F7" s="19"/>
      <c r="G7" s="19"/>
      <c r="H7" s="19" t="s">
        <v>24</v>
      </c>
      <c r="I7" s="19" t="s">
        <v>25</v>
      </c>
      <c r="J7" s="20"/>
    </row>
    <row r="8">
      <c r="A8" s="21">
        <v>0</v>
      </c>
      <c r="B8" s="18">
        <v>1</v>
      </c>
      <c r="C8" s="22">
        <v>2</v>
      </c>
      <c r="D8" s="19">
        <v>3</v>
      </c>
      <c r="E8" s="22">
        <v>4</v>
      </c>
      <c r="F8" s="19">
        <v>5</v>
      </c>
      <c r="G8" s="19">
        <v>6</v>
      </c>
      <c r="H8" s="19">
        <v>7</v>
      </c>
      <c r="I8" s="22">
        <v>8</v>
      </c>
      <c r="J8" s="20">
        <v>9</v>
      </c>
    </row>
    <row r="9">
      <c r="A9" s="23" t="s">
        <v>26</v>
      </c>
      <c r="B9" s="24"/>
      <c r="C9" s="25" t="s">
        <v>27</v>
      </c>
      <c r="D9" s="26"/>
      <c r="E9" s="23" t="s">
        <v>28</v>
      </c>
      <c r="F9" s="26"/>
      <c r="G9" s="26"/>
      <c r="H9" s="26"/>
      <c r="I9" s="27">
        <f>SUMIFS(I10:I13,A10:A13,"P")</f>
        <v>0</v>
      </c>
      <c r="J9" s="28"/>
    </row>
    <row r="10">
      <c r="A10" s="29" t="s">
        <v>29</v>
      </c>
      <c r="B10" s="29">
        <v>1</v>
      </c>
      <c r="C10" s="30" t="s">
        <v>72</v>
      </c>
      <c r="D10" s="29" t="s">
        <v>31</v>
      </c>
      <c r="E10" s="31" t="s">
        <v>73</v>
      </c>
      <c r="F10" s="32" t="s">
        <v>74</v>
      </c>
      <c r="G10" s="33">
        <v>18884.931</v>
      </c>
      <c r="H10" s="34">
        <v>0</v>
      </c>
      <c r="I10" s="34">
        <f>ROUND(G10*H10,P4)</f>
        <v>0</v>
      </c>
      <c r="J10" s="29"/>
      <c r="O10" s="35">
        <f>I10*0.21</f>
        <v>0</v>
      </c>
      <c r="P10">
        <v>3</v>
      </c>
    </row>
    <row r="11">
      <c r="A11" s="29" t="s">
        <v>34</v>
      </c>
      <c r="B11" s="36"/>
      <c r="C11" s="37"/>
      <c r="D11" s="37"/>
      <c r="E11" s="31" t="s">
        <v>75</v>
      </c>
      <c r="F11" s="37"/>
      <c r="G11" s="37"/>
      <c r="H11" s="37"/>
      <c r="I11" s="37"/>
      <c r="J11" s="38"/>
    </row>
    <row r="12" ht="165">
      <c r="A12" s="29" t="s">
        <v>36</v>
      </c>
      <c r="B12" s="36"/>
      <c r="C12" s="37"/>
      <c r="D12" s="37"/>
      <c r="E12" s="39" t="s">
        <v>76</v>
      </c>
      <c r="F12" s="37"/>
      <c r="G12" s="37"/>
      <c r="H12" s="37"/>
      <c r="I12" s="37"/>
      <c r="J12" s="38"/>
    </row>
    <row r="13" ht="30">
      <c r="A13" s="29" t="s">
        <v>38</v>
      </c>
      <c r="B13" s="40"/>
      <c r="C13" s="41"/>
      <c r="D13" s="41"/>
      <c r="E13" s="31" t="s">
        <v>77</v>
      </c>
      <c r="F13" s="41"/>
      <c r="G13" s="41"/>
      <c r="H13" s="41"/>
      <c r="I13" s="41"/>
      <c r="J13" s="42"/>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4.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2"/>
      <c r="C1" s="3"/>
      <c r="D1" s="3"/>
      <c r="E1" s="4" t="s">
        <v>1</v>
      </c>
      <c r="F1" s="3"/>
      <c r="G1" s="3"/>
      <c r="H1" s="3"/>
      <c r="I1" s="3"/>
      <c r="J1" s="5"/>
      <c r="P1">
        <v>3</v>
      </c>
    </row>
    <row r="2" ht="20.25">
      <c r="A2" s="1"/>
      <c r="B2" s="6"/>
      <c r="C2" s="7"/>
      <c r="D2" s="7"/>
      <c r="E2" s="8" t="s">
        <v>2</v>
      </c>
      <c r="F2" s="7"/>
      <c r="G2" s="7"/>
      <c r="H2" s="7"/>
      <c r="I2" s="7"/>
      <c r="J2" s="9"/>
    </row>
    <row r="3">
      <c r="A3" s="10" t="s">
        <v>3</v>
      </c>
      <c r="B3" s="11" t="s">
        <v>4</v>
      </c>
      <c r="C3" s="12" t="s">
        <v>5</v>
      </c>
      <c r="D3" s="13"/>
      <c r="E3" s="14" t="s">
        <v>6</v>
      </c>
      <c r="F3" s="7"/>
      <c r="G3" s="7"/>
      <c r="H3" s="15" t="s">
        <v>78</v>
      </c>
      <c r="I3" s="16">
        <f>SUMIFS(I9:I144,A9:A144,"SD")</f>
        <v>0</v>
      </c>
      <c r="J3" s="9"/>
      <c r="O3">
        <v>0</v>
      </c>
      <c r="P3">
        <v>2</v>
      </c>
    </row>
    <row r="4">
      <c r="A4" s="10" t="s">
        <v>8</v>
      </c>
      <c r="B4" s="11" t="s">
        <v>9</v>
      </c>
      <c r="C4" s="12" t="s">
        <v>79</v>
      </c>
      <c r="D4" s="13"/>
      <c r="E4" s="14" t="s">
        <v>80</v>
      </c>
      <c r="F4" s="7"/>
      <c r="G4" s="7"/>
      <c r="H4" s="7"/>
      <c r="I4" s="7"/>
      <c r="J4" s="9"/>
      <c r="O4">
        <v>0.14999999999999999</v>
      </c>
      <c r="P4">
        <v>2</v>
      </c>
    </row>
    <row r="5">
      <c r="A5" s="10" t="s">
        <v>12</v>
      </c>
      <c r="B5" s="11" t="s">
        <v>13</v>
      </c>
      <c r="C5" s="12" t="s">
        <v>78</v>
      </c>
      <c r="D5" s="13"/>
      <c r="E5" s="14" t="s">
        <v>81</v>
      </c>
      <c r="F5" s="7"/>
      <c r="G5" s="7"/>
      <c r="H5" s="7"/>
      <c r="I5" s="7"/>
      <c r="J5" s="9"/>
      <c r="O5">
        <v>0.20999999999999999</v>
      </c>
    </row>
    <row r="6">
      <c r="A6" s="17" t="s">
        <v>15</v>
      </c>
      <c r="B6" s="18" t="s">
        <v>16</v>
      </c>
      <c r="C6" s="19" t="s">
        <v>17</v>
      </c>
      <c r="D6" s="19" t="s">
        <v>18</v>
      </c>
      <c r="E6" s="19" t="s">
        <v>19</v>
      </c>
      <c r="F6" s="19" t="s">
        <v>20</v>
      </c>
      <c r="G6" s="19" t="s">
        <v>21</v>
      </c>
      <c r="H6" s="19" t="s">
        <v>22</v>
      </c>
      <c r="I6" s="19"/>
      <c r="J6" s="20" t="s">
        <v>23</v>
      </c>
    </row>
    <row r="7">
      <c r="A7" s="17"/>
      <c r="B7" s="18"/>
      <c r="C7" s="19"/>
      <c r="D7" s="19"/>
      <c r="E7" s="19"/>
      <c r="F7" s="19"/>
      <c r="G7" s="19"/>
      <c r="H7" s="19" t="s">
        <v>24</v>
      </c>
      <c r="I7" s="19" t="s">
        <v>25</v>
      </c>
      <c r="J7" s="20"/>
    </row>
    <row r="8">
      <c r="A8" s="21">
        <v>0</v>
      </c>
      <c r="B8" s="18">
        <v>1</v>
      </c>
      <c r="C8" s="22">
        <v>2</v>
      </c>
      <c r="D8" s="19">
        <v>3</v>
      </c>
      <c r="E8" s="22">
        <v>4</v>
      </c>
      <c r="F8" s="19">
        <v>5</v>
      </c>
      <c r="G8" s="19">
        <v>6</v>
      </c>
      <c r="H8" s="19">
        <v>7</v>
      </c>
      <c r="I8" s="22">
        <v>8</v>
      </c>
      <c r="J8" s="20">
        <v>9</v>
      </c>
    </row>
    <row r="9">
      <c r="A9" s="23" t="s">
        <v>26</v>
      </c>
      <c r="B9" s="24"/>
      <c r="C9" s="25" t="s">
        <v>27</v>
      </c>
      <c r="D9" s="26"/>
      <c r="E9" s="23" t="s">
        <v>28</v>
      </c>
      <c r="F9" s="26"/>
      <c r="G9" s="26"/>
      <c r="H9" s="26"/>
      <c r="I9" s="27">
        <f>SUMIFS(I10:I25,A10:A25,"P")</f>
        <v>0</v>
      </c>
      <c r="J9" s="28"/>
    </row>
    <row r="10">
      <c r="A10" s="29" t="s">
        <v>29</v>
      </c>
      <c r="B10" s="29">
        <v>1</v>
      </c>
      <c r="C10" s="30" t="s">
        <v>72</v>
      </c>
      <c r="D10" s="29" t="s">
        <v>82</v>
      </c>
      <c r="E10" s="31" t="s">
        <v>73</v>
      </c>
      <c r="F10" s="32" t="s">
        <v>74</v>
      </c>
      <c r="G10" s="33">
        <v>112.408</v>
      </c>
      <c r="H10" s="34">
        <v>0</v>
      </c>
      <c r="I10" s="34">
        <f>ROUND(G10*H10,P4)</f>
        <v>0</v>
      </c>
      <c r="J10" s="29"/>
      <c r="O10" s="35">
        <f>I10*0.21</f>
        <v>0</v>
      </c>
      <c r="P10">
        <v>3</v>
      </c>
    </row>
    <row r="11">
      <c r="A11" s="29" t="s">
        <v>34</v>
      </c>
      <c r="B11" s="36"/>
      <c r="C11" s="37"/>
      <c r="D11" s="37"/>
      <c r="E11" s="31" t="s">
        <v>75</v>
      </c>
      <c r="F11" s="37"/>
      <c r="G11" s="37"/>
      <c r="H11" s="37"/>
      <c r="I11" s="37"/>
      <c r="J11" s="38"/>
    </row>
    <row r="12" ht="75">
      <c r="A12" s="29" t="s">
        <v>36</v>
      </c>
      <c r="B12" s="36"/>
      <c r="C12" s="37"/>
      <c r="D12" s="37"/>
      <c r="E12" s="39" t="s">
        <v>83</v>
      </c>
      <c r="F12" s="37"/>
      <c r="G12" s="37"/>
      <c r="H12" s="37"/>
      <c r="I12" s="37"/>
      <c r="J12" s="38"/>
    </row>
    <row r="13" ht="30">
      <c r="A13" s="29" t="s">
        <v>38</v>
      </c>
      <c r="B13" s="36"/>
      <c r="C13" s="37"/>
      <c r="D13" s="37"/>
      <c r="E13" s="31" t="s">
        <v>77</v>
      </c>
      <c r="F13" s="37"/>
      <c r="G13" s="37"/>
      <c r="H13" s="37"/>
      <c r="I13" s="37"/>
      <c r="J13" s="38"/>
    </row>
    <row r="14">
      <c r="A14" s="29" t="s">
        <v>29</v>
      </c>
      <c r="B14" s="29">
        <v>2</v>
      </c>
      <c r="C14" s="30" t="s">
        <v>72</v>
      </c>
      <c r="D14" s="29" t="s">
        <v>84</v>
      </c>
      <c r="E14" s="31" t="s">
        <v>73</v>
      </c>
      <c r="F14" s="32" t="s">
        <v>74</v>
      </c>
      <c r="G14" s="33">
        <v>2.3399999999999999</v>
      </c>
      <c r="H14" s="34">
        <v>0</v>
      </c>
      <c r="I14" s="34">
        <f>ROUND(G14*H14,P4)</f>
        <v>0</v>
      </c>
      <c r="J14" s="29"/>
      <c r="O14" s="35">
        <f>I14*0.21</f>
        <v>0</v>
      </c>
      <c r="P14">
        <v>3</v>
      </c>
    </row>
    <row r="15">
      <c r="A15" s="29" t="s">
        <v>34</v>
      </c>
      <c r="B15" s="36"/>
      <c r="C15" s="37"/>
      <c r="D15" s="37"/>
      <c r="E15" s="31" t="s">
        <v>85</v>
      </c>
      <c r="F15" s="37"/>
      <c r="G15" s="37"/>
      <c r="H15" s="37"/>
      <c r="I15" s="37"/>
      <c r="J15" s="38"/>
    </row>
    <row r="16" ht="30">
      <c r="A16" s="29" t="s">
        <v>36</v>
      </c>
      <c r="B16" s="36"/>
      <c r="C16" s="37"/>
      <c r="D16" s="37"/>
      <c r="E16" s="39" t="s">
        <v>86</v>
      </c>
      <c r="F16" s="37"/>
      <c r="G16" s="37"/>
      <c r="H16" s="37"/>
      <c r="I16" s="37"/>
      <c r="J16" s="38"/>
    </row>
    <row r="17" ht="30">
      <c r="A17" s="29" t="s">
        <v>38</v>
      </c>
      <c r="B17" s="36"/>
      <c r="C17" s="37"/>
      <c r="D17" s="37"/>
      <c r="E17" s="31" t="s">
        <v>77</v>
      </c>
      <c r="F17" s="37"/>
      <c r="G17" s="37"/>
      <c r="H17" s="37"/>
      <c r="I17" s="37"/>
      <c r="J17" s="38"/>
    </row>
    <row r="18">
      <c r="A18" s="29" t="s">
        <v>29</v>
      </c>
      <c r="B18" s="29">
        <v>3</v>
      </c>
      <c r="C18" s="30" t="s">
        <v>72</v>
      </c>
      <c r="D18" s="29" t="s">
        <v>87</v>
      </c>
      <c r="E18" s="31" t="s">
        <v>73</v>
      </c>
      <c r="F18" s="32" t="s">
        <v>74</v>
      </c>
      <c r="G18" s="33">
        <v>3.1459999999999999</v>
      </c>
      <c r="H18" s="34">
        <v>0</v>
      </c>
      <c r="I18" s="34">
        <f>ROUND(G18*H18,P4)</f>
        <v>0</v>
      </c>
      <c r="J18" s="29"/>
      <c r="O18" s="35">
        <f>I18*0.21</f>
        <v>0</v>
      </c>
      <c r="P18">
        <v>3</v>
      </c>
    </row>
    <row r="19">
      <c r="A19" s="29" t="s">
        <v>34</v>
      </c>
      <c r="B19" s="36"/>
      <c r="C19" s="37"/>
      <c r="D19" s="37"/>
      <c r="E19" s="31" t="s">
        <v>88</v>
      </c>
      <c r="F19" s="37"/>
      <c r="G19" s="37"/>
      <c r="H19" s="37"/>
      <c r="I19" s="37"/>
      <c r="J19" s="38"/>
    </row>
    <row r="20" ht="30">
      <c r="A20" s="29" t="s">
        <v>36</v>
      </c>
      <c r="B20" s="36"/>
      <c r="C20" s="37"/>
      <c r="D20" s="37"/>
      <c r="E20" s="39" t="s">
        <v>89</v>
      </c>
      <c r="F20" s="37"/>
      <c r="G20" s="37"/>
      <c r="H20" s="37"/>
      <c r="I20" s="37"/>
      <c r="J20" s="38"/>
    </row>
    <row r="21" ht="30">
      <c r="A21" s="29" t="s">
        <v>38</v>
      </c>
      <c r="B21" s="36"/>
      <c r="C21" s="37"/>
      <c r="D21" s="37"/>
      <c r="E21" s="31" t="s">
        <v>77</v>
      </c>
      <c r="F21" s="37"/>
      <c r="G21" s="37"/>
      <c r="H21" s="37"/>
      <c r="I21" s="37"/>
      <c r="J21" s="38"/>
    </row>
    <row r="22">
      <c r="A22" s="29" t="s">
        <v>29</v>
      </c>
      <c r="B22" s="29">
        <v>4</v>
      </c>
      <c r="C22" s="30" t="s">
        <v>72</v>
      </c>
      <c r="D22" s="29" t="s">
        <v>90</v>
      </c>
      <c r="E22" s="31" t="s">
        <v>73</v>
      </c>
      <c r="F22" s="32" t="s">
        <v>74</v>
      </c>
      <c r="G22" s="33">
        <v>4.4420000000000002</v>
      </c>
      <c r="H22" s="34">
        <v>0</v>
      </c>
      <c r="I22" s="34">
        <f>ROUND(G22*H22,P4)</f>
        <v>0</v>
      </c>
      <c r="J22" s="29"/>
      <c r="O22" s="35">
        <f>I22*0.21</f>
        <v>0</v>
      </c>
      <c r="P22">
        <v>3</v>
      </c>
    </row>
    <row r="23">
      <c r="A23" s="29" t="s">
        <v>34</v>
      </c>
      <c r="B23" s="36"/>
      <c r="C23" s="37"/>
      <c r="D23" s="37"/>
      <c r="E23" s="31" t="s">
        <v>91</v>
      </c>
      <c r="F23" s="37"/>
      <c r="G23" s="37"/>
      <c r="H23" s="37"/>
      <c r="I23" s="37"/>
      <c r="J23" s="38"/>
    </row>
    <row r="24" ht="75">
      <c r="A24" s="29" t="s">
        <v>36</v>
      </c>
      <c r="B24" s="36"/>
      <c r="C24" s="37"/>
      <c r="D24" s="37"/>
      <c r="E24" s="39" t="s">
        <v>92</v>
      </c>
      <c r="F24" s="37"/>
      <c r="G24" s="37"/>
      <c r="H24" s="37"/>
      <c r="I24" s="37"/>
      <c r="J24" s="38"/>
    </row>
    <row r="25" ht="30">
      <c r="A25" s="29" t="s">
        <v>38</v>
      </c>
      <c r="B25" s="36"/>
      <c r="C25" s="37"/>
      <c r="D25" s="37"/>
      <c r="E25" s="31" t="s">
        <v>77</v>
      </c>
      <c r="F25" s="37"/>
      <c r="G25" s="37"/>
      <c r="H25" s="37"/>
      <c r="I25" s="37"/>
      <c r="J25" s="38"/>
    </row>
    <row r="26">
      <c r="A26" s="23" t="s">
        <v>26</v>
      </c>
      <c r="B26" s="24"/>
      <c r="C26" s="25" t="s">
        <v>82</v>
      </c>
      <c r="D26" s="26"/>
      <c r="E26" s="23" t="s">
        <v>93</v>
      </c>
      <c r="F26" s="26"/>
      <c r="G26" s="26"/>
      <c r="H26" s="26"/>
      <c r="I26" s="27">
        <f>SUMIFS(I27:I58,A27:A58,"P")</f>
        <v>0</v>
      </c>
      <c r="J26" s="28"/>
    </row>
    <row r="27">
      <c r="A27" s="29" t="s">
        <v>29</v>
      </c>
      <c r="B27" s="29">
        <v>5</v>
      </c>
      <c r="C27" s="30" t="s">
        <v>94</v>
      </c>
      <c r="D27" s="29" t="s">
        <v>31</v>
      </c>
      <c r="E27" s="31" t="s">
        <v>95</v>
      </c>
      <c r="F27" s="32" t="s">
        <v>96</v>
      </c>
      <c r="G27" s="33">
        <v>168</v>
      </c>
      <c r="H27" s="34">
        <v>0</v>
      </c>
      <c r="I27" s="34">
        <f>ROUND(G27*H27,P4)</f>
        <v>0</v>
      </c>
      <c r="J27" s="29"/>
      <c r="O27" s="35">
        <f>I27*0.21</f>
        <v>0</v>
      </c>
      <c r="P27">
        <v>3</v>
      </c>
    </row>
    <row r="28">
      <c r="A28" s="29" t="s">
        <v>34</v>
      </c>
      <c r="B28" s="36"/>
      <c r="C28" s="37"/>
      <c r="D28" s="37"/>
      <c r="E28" s="31" t="s">
        <v>97</v>
      </c>
      <c r="F28" s="37"/>
      <c r="G28" s="37"/>
      <c r="H28" s="37"/>
      <c r="I28" s="37"/>
      <c r="J28" s="38"/>
    </row>
    <row r="29">
      <c r="A29" s="29" t="s">
        <v>36</v>
      </c>
      <c r="B29" s="36"/>
      <c r="C29" s="37"/>
      <c r="D29" s="37"/>
      <c r="E29" s="39" t="s">
        <v>98</v>
      </c>
      <c r="F29" s="37"/>
      <c r="G29" s="37"/>
      <c r="H29" s="37"/>
      <c r="I29" s="37"/>
      <c r="J29" s="38"/>
    </row>
    <row r="30" ht="45">
      <c r="A30" s="29" t="s">
        <v>38</v>
      </c>
      <c r="B30" s="36"/>
      <c r="C30" s="37"/>
      <c r="D30" s="37"/>
      <c r="E30" s="31" t="s">
        <v>99</v>
      </c>
      <c r="F30" s="37"/>
      <c r="G30" s="37"/>
      <c r="H30" s="37"/>
      <c r="I30" s="37"/>
      <c r="J30" s="38"/>
    </row>
    <row r="31">
      <c r="A31" s="29" t="s">
        <v>29</v>
      </c>
      <c r="B31" s="29">
        <v>6</v>
      </c>
      <c r="C31" s="30" t="s">
        <v>100</v>
      </c>
      <c r="D31" s="29" t="s">
        <v>31</v>
      </c>
      <c r="E31" s="31" t="s">
        <v>101</v>
      </c>
      <c r="F31" s="32" t="s">
        <v>102</v>
      </c>
      <c r="G31" s="33">
        <v>39.343000000000004</v>
      </c>
      <c r="H31" s="34">
        <v>0</v>
      </c>
      <c r="I31" s="34">
        <f>ROUND(G31*H31,P4)</f>
        <v>0</v>
      </c>
      <c r="J31" s="29"/>
      <c r="O31" s="35">
        <f>I31*0.21</f>
        <v>0</v>
      </c>
      <c r="P31">
        <v>3</v>
      </c>
    </row>
    <row r="32" ht="45">
      <c r="A32" s="29" t="s">
        <v>34</v>
      </c>
      <c r="B32" s="36"/>
      <c r="C32" s="37"/>
      <c r="D32" s="37"/>
      <c r="E32" s="31" t="s">
        <v>103</v>
      </c>
      <c r="F32" s="37"/>
      <c r="G32" s="37"/>
      <c r="H32" s="37"/>
      <c r="I32" s="37"/>
      <c r="J32" s="38"/>
    </row>
    <row r="33" ht="60">
      <c r="A33" s="29" t="s">
        <v>36</v>
      </c>
      <c r="B33" s="36"/>
      <c r="C33" s="37"/>
      <c r="D33" s="37"/>
      <c r="E33" s="39" t="s">
        <v>104</v>
      </c>
      <c r="F33" s="37"/>
      <c r="G33" s="37"/>
      <c r="H33" s="37"/>
      <c r="I33" s="37"/>
      <c r="J33" s="38"/>
    </row>
    <row r="34" ht="405">
      <c r="A34" s="29" t="s">
        <v>38</v>
      </c>
      <c r="B34" s="36"/>
      <c r="C34" s="37"/>
      <c r="D34" s="37"/>
      <c r="E34" s="31" t="s">
        <v>105</v>
      </c>
      <c r="F34" s="37"/>
      <c r="G34" s="37"/>
      <c r="H34" s="37"/>
      <c r="I34" s="37"/>
      <c r="J34" s="38"/>
    </row>
    <row r="35">
      <c r="A35" s="29" t="s">
        <v>29</v>
      </c>
      <c r="B35" s="29">
        <v>7</v>
      </c>
      <c r="C35" s="30" t="s">
        <v>106</v>
      </c>
      <c r="D35" s="29" t="s">
        <v>31</v>
      </c>
      <c r="E35" s="31" t="s">
        <v>107</v>
      </c>
      <c r="F35" s="32" t="s">
        <v>108</v>
      </c>
      <c r="G35" s="33">
        <v>432.77300000000002</v>
      </c>
      <c r="H35" s="34">
        <v>0</v>
      </c>
      <c r="I35" s="34">
        <f>ROUND(G35*H35,P4)</f>
        <v>0</v>
      </c>
      <c r="J35" s="29"/>
      <c r="O35" s="35">
        <f>I35*0.21</f>
        <v>0</v>
      </c>
      <c r="P35">
        <v>3</v>
      </c>
    </row>
    <row r="36">
      <c r="A36" s="29" t="s">
        <v>34</v>
      </c>
      <c r="B36" s="36"/>
      <c r="C36" s="37"/>
      <c r="D36" s="37"/>
      <c r="E36" s="31" t="s">
        <v>109</v>
      </c>
      <c r="F36" s="37"/>
      <c r="G36" s="37"/>
      <c r="H36" s="37"/>
      <c r="I36" s="37"/>
      <c r="J36" s="38"/>
    </row>
    <row r="37">
      <c r="A37" s="29" t="s">
        <v>36</v>
      </c>
      <c r="B37" s="36"/>
      <c r="C37" s="37"/>
      <c r="D37" s="37"/>
      <c r="E37" s="39" t="s">
        <v>110</v>
      </c>
      <c r="F37" s="37"/>
      <c r="G37" s="37"/>
      <c r="H37" s="37"/>
      <c r="I37" s="37"/>
      <c r="J37" s="38"/>
    </row>
    <row r="38" ht="30">
      <c r="A38" s="29" t="s">
        <v>38</v>
      </c>
      <c r="B38" s="36"/>
      <c r="C38" s="37"/>
      <c r="D38" s="37"/>
      <c r="E38" s="31" t="s">
        <v>111</v>
      </c>
      <c r="F38" s="37"/>
      <c r="G38" s="37"/>
      <c r="H38" s="37"/>
      <c r="I38" s="37"/>
      <c r="J38" s="38"/>
    </row>
    <row r="39">
      <c r="A39" s="29" t="s">
        <v>29</v>
      </c>
      <c r="B39" s="29">
        <v>8</v>
      </c>
      <c r="C39" s="30" t="s">
        <v>112</v>
      </c>
      <c r="D39" s="29" t="s">
        <v>31</v>
      </c>
      <c r="E39" s="31" t="s">
        <v>113</v>
      </c>
      <c r="F39" s="32" t="s">
        <v>102</v>
      </c>
      <c r="G39" s="33">
        <v>16.861000000000001</v>
      </c>
      <c r="H39" s="34">
        <v>0</v>
      </c>
      <c r="I39" s="34">
        <f>ROUND(G39*H39,P4)</f>
        <v>0</v>
      </c>
      <c r="J39" s="29"/>
      <c r="O39" s="35">
        <f>I39*0.21</f>
        <v>0</v>
      </c>
      <c r="P39">
        <v>3</v>
      </c>
    </row>
    <row r="40" ht="45">
      <c r="A40" s="29" t="s">
        <v>34</v>
      </c>
      <c r="B40" s="36"/>
      <c r="C40" s="37"/>
      <c r="D40" s="37"/>
      <c r="E40" s="31" t="s">
        <v>114</v>
      </c>
      <c r="F40" s="37"/>
      <c r="G40" s="37"/>
      <c r="H40" s="37"/>
      <c r="I40" s="37"/>
      <c r="J40" s="38"/>
    </row>
    <row r="41" ht="60">
      <c r="A41" s="29" t="s">
        <v>36</v>
      </c>
      <c r="B41" s="36"/>
      <c r="C41" s="37"/>
      <c r="D41" s="37"/>
      <c r="E41" s="39" t="s">
        <v>115</v>
      </c>
      <c r="F41" s="37"/>
      <c r="G41" s="37"/>
      <c r="H41" s="37"/>
      <c r="I41" s="37"/>
      <c r="J41" s="38"/>
    </row>
    <row r="42" ht="405">
      <c r="A42" s="29" t="s">
        <v>38</v>
      </c>
      <c r="B42" s="36"/>
      <c r="C42" s="37"/>
      <c r="D42" s="37"/>
      <c r="E42" s="31" t="s">
        <v>116</v>
      </c>
      <c r="F42" s="37"/>
      <c r="G42" s="37"/>
      <c r="H42" s="37"/>
      <c r="I42" s="37"/>
      <c r="J42" s="38"/>
    </row>
    <row r="43">
      <c r="A43" s="29" t="s">
        <v>29</v>
      </c>
      <c r="B43" s="29">
        <v>9</v>
      </c>
      <c r="C43" s="30" t="s">
        <v>117</v>
      </c>
      <c r="D43" s="29" t="s">
        <v>31</v>
      </c>
      <c r="E43" s="31" t="s">
        <v>118</v>
      </c>
      <c r="F43" s="32" t="s">
        <v>108</v>
      </c>
      <c r="G43" s="33">
        <v>185.471</v>
      </c>
      <c r="H43" s="34">
        <v>0</v>
      </c>
      <c r="I43" s="34">
        <f>ROUND(G43*H43,P4)</f>
        <v>0</v>
      </c>
      <c r="J43" s="29"/>
      <c r="O43" s="35">
        <f>I43*0.21</f>
        <v>0</v>
      </c>
      <c r="P43">
        <v>3</v>
      </c>
    </row>
    <row r="44">
      <c r="A44" s="29" t="s">
        <v>34</v>
      </c>
      <c r="B44" s="36"/>
      <c r="C44" s="37"/>
      <c r="D44" s="37"/>
      <c r="E44" s="31" t="s">
        <v>119</v>
      </c>
      <c r="F44" s="37"/>
      <c r="G44" s="37"/>
      <c r="H44" s="37"/>
      <c r="I44" s="37"/>
      <c r="J44" s="38"/>
    </row>
    <row r="45">
      <c r="A45" s="29" t="s">
        <v>36</v>
      </c>
      <c r="B45" s="36"/>
      <c r="C45" s="37"/>
      <c r="D45" s="37"/>
      <c r="E45" s="39" t="s">
        <v>120</v>
      </c>
      <c r="F45" s="37"/>
      <c r="G45" s="37"/>
      <c r="H45" s="37"/>
      <c r="I45" s="37"/>
      <c r="J45" s="38"/>
    </row>
    <row r="46" ht="30">
      <c r="A46" s="29" t="s">
        <v>38</v>
      </c>
      <c r="B46" s="36"/>
      <c r="C46" s="37"/>
      <c r="D46" s="37"/>
      <c r="E46" s="31" t="s">
        <v>111</v>
      </c>
      <c r="F46" s="37"/>
      <c r="G46" s="37"/>
      <c r="H46" s="37"/>
      <c r="I46" s="37"/>
      <c r="J46" s="38"/>
    </row>
    <row r="47">
      <c r="A47" s="29" t="s">
        <v>29</v>
      </c>
      <c r="B47" s="29">
        <v>10</v>
      </c>
      <c r="C47" s="30" t="s">
        <v>121</v>
      </c>
      <c r="D47" s="29" t="s">
        <v>31</v>
      </c>
      <c r="E47" s="31" t="s">
        <v>122</v>
      </c>
      <c r="F47" s="32" t="s">
        <v>102</v>
      </c>
      <c r="G47" s="33">
        <v>56.204000000000001</v>
      </c>
      <c r="H47" s="34">
        <v>0</v>
      </c>
      <c r="I47" s="34">
        <f>ROUND(G47*H47,P4)</f>
        <v>0</v>
      </c>
      <c r="J47" s="29"/>
      <c r="O47" s="35">
        <f>I47*0.21</f>
        <v>0</v>
      </c>
      <c r="P47">
        <v>3</v>
      </c>
    </row>
    <row r="48">
      <c r="A48" s="29" t="s">
        <v>34</v>
      </c>
      <c r="B48" s="36"/>
      <c r="C48" s="37"/>
      <c r="D48" s="37"/>
      <c r="E48" s="31" t="s">
        <v>123</v>
      </c>
      <c r="F48" s="37"/>
      <c r="G48" s="37"/>
      <c r="H48" s="37"/>
      <c r="I48" s="37"/>
      <c r="J48" s="38"/>
    </row>
    <row r="49" ht="75">
      <c r="A49" s="29" t="s">
        <v>36</v>
      </c>
      <c r="B49" s="36"/>
      <c r="C49" s="37"/>
      <c r="D49" s="37"/>
      <c r="E49" s="39" t="s">
        <v>124</v>
      </c>
      <c r="F49" s="37"/>
      <c r="G49" s="37"/>
      <c r="H49" s="37"/>
      <c r="I49" s="37"/>
      <c r="J49" s="38"/>
    </row>
    <row r="50" ht="240">
      <c r="A50" s="29" t="s">
        <v>38</v>
      </c>
      <c r="B50" s="36"/>
      <c r="C50" s="37"/>
      <c r="D50" s="37"/>
      <c r="E50" s="31" t="s">
        <v>125</v>
      </c>
      <c r="F50" s="37"/>
      <c r="G50" s="37"/>
      <c r="H50" s="37"/>
      <c r="I50" s="37"/>
      <c r="J50" s="38"/>
    </row>
    <row r="51">
      <c r="A51" s="29" t="s">
        <v>29</v>
      </c>
      <c r="B51" s="29">
        <v>11</v>
      </c>
      <c r="C51" s="30" t="s">
        <v>126</v>
      </c>
      <c r="D51" s="29" t="s">
        <v>31</v>
      </c>
      <c r="E51" s="31" t="s">
        <v>127</v>
      </c>
      <c r="F51" s="32" t="s">
        <v>102</v>
      </c>
      <c r="G51" s="33">
        <v>39.284999999999997</v>
      </c>
      <c r="H51" s="34">
        <v>0</v>
      </c>
      <c r="I51" s="34">
        <f>ROUND(G51*H51,P4)</f>
        <v>0</v>
      </c>
      <c r="J51" s="29"/>
      <c r="O51" s="35">
        <f>I51*0.21</f>
        <v>0</v>
      </c>
      <c r="P51">
        <v>3</v>
      </c>
    </row>
    <row r="52" ht="45">
      <c r="A52" s="29" t="s">
        <v>34</v>
      </c>
      <c r="B52" s="36"/>
      <c r="C52" s="37"/>
      <c r="D52" s="37"/>
      <c r="E52" s="31" t="s">
        <v>128</v>
      </c>
      <c r="F52" s="37"/>
      <c r="G52" s="37"/>
      <c r="H52" s="37"/>
      <c r="I52" s="37"/>
      <c r="J52" s="38"/>
    </row>
    <row r="53">
      <c r="A53" s="29" t="s">
        <v>36</v>
      </c>
      <c r="B53" s="36"/>
      <c r="C53" s="37"/>
      <c r="D53" s="37"/>
      <c r="E53" s="39" t="s">
        <v>129</v>
      </c>
      <c r="F53" s="37"/>
      <c r="G53" s="37"/>
      <c r="H53" s="37"/>
      <c r="I53" s="37"/>
      <c r="J53" s="38"/>
    </row>
    <row r="54" ht="360">
      <c r="A54" s="29" t="s">
        <v>38</v>
      </c>
      <c r="B54" s="36"/>
      <c r="C54" s="37"/>
      <c r="D54" s="37"/>
      <c r="E54" s="31" t="s">
        <v>130</v>
      </c>
      <c r="F54" s="37"/>
      <c r="G54" s="37"/>
      <c r="H54" s="37"/>
      <c r="I54" s="37"/>
      <c r="J54" s="38"/>
    </row>
    <row r="55">
      <c r="A55" s="29" t="s">
        <v>29</v>
      </c>
      <c r="B55" s="29">
        <v>12</v>
      </c>
      <c r="C55" s="30" t="s">
        <v>131</v>
      </c>
      <c r="D55" s="29" t="s">
        <v>31</v>
      </c>
      <c r="E55" s="31" t="s">
        <v>132</v>
      </c>
      <c r="F55" s="32" t="s">
        <v>133</v>
      </c>
      <c r="G55" s="33">
        <v>19.152000000000001</v>
      </c>
      <c r="H55" s="34">
        <v>0</v>
      </c>
      <c r="I55" s="34">
        <f>ROUND(G55*H55,P4)</f>
        <v>0</v>
      </c>
      <c r="J55" s="29"/>
      <c r="O55" s="35">
        <f>I55*0.21</f>
        <v>0</v>
      </c>
      <c r="P55">
        <v>3</v>
      </c>
    </row>
    <row r="56" ht="30">
      <c r="A56" s="29" t="s">
        <v>34</v>
      </c>
      <c r="B56" s="36"/>
      <c r="C56" s="37"/>
      <c r="D56" s="37"/>
      <c r="E56" s="31" t="s">
        <v>134</v>
      </c>
      <c r="F56" s="37"/>
      <c r="G56" s="37"/>
      <c r="H56" s="37"/>
      <c r="I56" s="37"/>
      <c r="J56" s="38"/>
    </row>
    <row r="57">
      <c r="A57" s="29" t="s">
        <v>36</v>
      </c>
      <c r="B57" s="36"/>
      <c r="C57" s="37"/>
      <c r="D57" s="37"/>
      <c r="E57" s="39" t="s">
        <v>135</v>
      </c>
      <c r="F57" s="37"/>
      <c r="G57" s="37"/>
      <c r="H57" s="37"/>
      <c r="I57" s="37"/>
      <c r="J57" s="38"/>
    </row>
    <row r="58" ht="30">
      <c r="A58" s="29" t="s">
        <v>38</v>
      </c>
      <c r="B58" s="36"/>
      <c r="C58" s="37"/>
      <c r="D58" s="37"/>
      <c r="E58" s="31" t="s">
        <v>136</v>
      </c>
      <c r="F58" s="37"/>
      <c r="G58" s="37"/>
      <c r="H58" s="37"/>
      <c r="I58" s="37"/>
      <c r="J58" s="38"/>
    </row>
    <row r="59">
      <c r="A59" s="23" t="s">
        <v>26</v>
      </c>
      <c r="B59" s="24"/>
      <c r="C59" s="25" t="s">
        <v>84</v>
      </c>
      <c r="D59" s="26"/>
      <c r="E59" s="23" t="s">
        <v>137</v>
      </c>
      <c r="F59" s="26"/>
      <c r="G59" s="26"/>
      <c r="H59" s="26"/>
      <c r="I59" s="27">
        <f>SUMIFS(I60:I71,A60:A71,"P")</f>
        <v>0</v>
      </c>
      <c r="J59" s="28"/>
    </row>
    <row r="60">
      <c r="A60" s="29" t="s">
        <v>29</v>
      </c>
      <c r="B60" s="29">
        <v>13</v>
      </c>
      <c r="C60" s="30" t="s">
        <v>138</v>
      </c>
      <c r="D60" s="29" t="s">
        <v>31</v>
      </c>
      <c r="E60" s="31" t="s">
        <v>139</v>
      </c>
      <c r="F60" s="32" t="s">
        <v>102</v>
      </c>
      <c r="G60" s="33">
        <v>0.59999999999999998</v>
      </c>
      <c r="H60" s="34">
        <v>0</v>
      </c>
      <c r="I60" s="34">
        <f>ROUND(G60*H60,P4)</f>
        <v>0</v>
      </c>
      <c r="J60" s="29"/>
      <c r="O60" s="35">
        <f>I60*0.21</f>
        <v>0</v>
      </c>
      <c r="P60">
        <v>3</v>
      </c>
    </row>
    <row r="61" ht="30">
      <c r="A61" s="29" t="s">
        <v>34</v>
      </c>
      <c r="B61" s="36"/>
      <c r="C61" s="37"/>
      <c r="D61" s="37"/>
      <c r="E61" s="31" t="s">
        <v>140</v>
      </c>
      <c r="F61" s="37"/>
      <c r="G61" s="37"/>
      <c r="H61" s="37"/>
      <c r="I61" s="37"/>
      <c r="J61" s="38"/>
    </row>
    <row r="62">
      <c r="A62" s="29" t="s">
        <v>36</v>
      </c>
      <c r="B62" s="36"/>
      <c r="C62" s="37"/>
      <c r="D62" s="37"/>
      <c r="E62" s="39" t="s">
        <v>141</v>
      </c>
      <c r="F62" s="37"/>
      <c r="G62" s="37"/>
      <c r="H62" s="37"/>
      <c r="I62" s="37"/>
      <c r="J62" s="38"/>
    </row>
    <row r="63" ht="409.5">
      <c r="A63" s="29" t="s">
        <v>38</v>
      </c>
      <c r="B63" s="36"/>
      <c r="C63" s="37"/>
      <c r="D63" s="37"/>
      <c r="E63" s="31" t="s">
        <v>142</v>
      </c>
      <c r="F63" s="37"/>
      <c r="G63" s="37"/>
      <c r="H63" s="37"/>
      <c r="I63" s="37"/>
      <c r="J63" s="38"/>
    </row>
    <row r="64">
      <c r="A64" s="29" t="s">
        <v>29</v>
      </c>
      <c r="B64" s="29">
        <v>14</v>
      </c>
      <c r="C64" s="30" t="s">
        <v>143</v>
      </c>
      <c r="D64" s="29" t="s">
        <v>31</v>
      </c>
      <c r="E64" s="31" t="s">
        <v>144</v>
      </c>
      <c r="F64" s="32" t="s">
        <v>102</v>
      </c>
      <c r="G64" s="33">
        <v>5.7460000000000004</v>
      </c>
      <c r="H64" s="34">
        <v>0</v>
      </c>
      <c r="I64" s="34">
        <f>ROUND(G64*H64,P4)</f>
        <v>0</v>
      </c>
      <c r="J64" s="29"/>
      <c r="O64" s="35">
        <f>I64*0.21</f>
        <v>0</v>
      </c>
      <c r="P64">
        <v>3</v>
      </c>
    </row>
    <row r="65" ht="45">
      <c r="A65" s="29" t="s">
        <v>34</v>
      </c>
      <c r="B65" s="36"/>
      <c r="C65" s="37"/>
      <c r="D65" s="37"/>
      <c r="E65" s="31" t="s">
        <v>145</v>
      </c>
      <c r="F65" s="37"/>
      <c r="G65" s="37"/>
      <c r="H65" s="37"/>
      <c r="I65" s="37"/>
      <c r="J65" s="38"/>
    </row>
    <row r="66">
      <c r="A66" s="29" t="s">
        <v>36</v>
      </c>
      <c r="B66" s="36"/>
      <c r="C66" s="37"/>
      <c r="D66" s="37"/>
      <c r="E66" s="39" t="s">
        <v>146</v>
      </c>
      <c r="F66" s="37"/>
      <c r="G66" s="37"/>
      <c r="H66" s="37"/>
      <c r="I66" s="37"/>
      <c r="J66" s="38"/>
    </row>
    <row r="67" ht="409.5">
      <c r="A67" s="29" t="s">
        <v>38</v>
      </c>
      <c r="B67" s="36"/>
      <c r="C67" s="37"/>
      <c r="D67" s="37"/>
      <c r="E67" s="31" t="s">
        <v>142</v>
      </c>
      <c r="F67" s="37"/>
      <c r="G67" s="37"/>
      <c r="H67" s="37"/>
      <c r="I67" s="37"/>
      <c r="J67" s="38"/>
    </row>
    <row r="68">
      <c r="A68" s="29" t="s">
        <v>29</v>
      </c>
      <c r="B68" s="29">
        <v>15</v>
      </c>
      <c r="C68" s="30" t="s">
        <v>147</v>
      </c>
      <c r="D68" s="29" t="s">
        <v>31</v>
      </c>
      <c r="E68" s="31" t="s">
        <v>148</v>
      </c>
      <c r="F68" s="32" t="s">
        <v>74</v>
      </c>
      <c r="G68" s="33">
        <v>0.40999999999999998</v>
      </c>
      <c r="H68" s="34">
        <v>0</v>
      </c>
      <c r="I68" s="34">
        <f>ROUND(G68*H68,P4)</f>
        <v>0</v>
      </c>
      <c r="J68" s="29"/>
      <c r="O68" s="35">
        <f>I68*0.21</f>
        <v>0</v>
      </c>
      <c r="P68">
        <v>3</v>
      </c>
    </row>
    <row r="69" ht="45">
      <c r="A69" s="29" t="s">
        <v>34</v>
      </c>
      <c r="B69" s="36"/>
      <c r="C69" s="37"/>
      <c r="D69" s="37"/>
      <c r="E69" s="31" t="s">
        <v>149</v>
      </c>
      <c r="F69" s="37"/>
      <c r="G69" s="37"/>
      <c r="H69" s="37"/>
      <c r="I69" s="37"/>
      <c r="J69" s="38"/>
    </row>
    <row r="70">
      <c r="A70" s="29" t="s">
        <v>36</v>
      </c>
      <c r="B70" s="36"/>
      <c r="C70" s="37"/>
      <c r="D70" s="37"/>
      <c r="E70" s="39" t="s">
        <v>150</v>
      </c>
      <c r="F70" s="37"/>
      <c r="G70" s="37"/>
      <c r="H70" s="37"/>
      <c r="I70" s="37"/>
      <c r="J70" s="38"/>
    </row>
    <row r="71" ht="300">
      <c r="A71" s="29" t="s">
        <v>38</v>
      </c>
      <c r="B71" s="36"/>
      <c r="C71" s="37"/>
      <c r="D71" s="37"/>
      <c r="E71" s="31" t="s">
        <v>151</v>
      </c>
      <c r="F71" s="37"/>
      <c r="G71" s="37"/>
      <c r="H71" s="37"/>
      <c r="I71" s="37"/>
      <c r="J71" s="38"/>
    </row>
    <row r="72">
      <c r="A72" s="23" t="s">
        <v>26</v>
      </c>
      <c r="B72" s="24"/>
      <c r="C72" s="25" t="s">
        <v>90</v>
      </c>
      <c r="D72" s="26"/>
      <c r="E72" s="23" t="s">
        <v>152</v>
      </c>
      <c r="F72" s="26"/>
      <c r="G72" s="26"/>
      <c r="H72" s="26"/>
      <c r="I72" s="27">
        <f>SUMIFS(I73:I88,A73:A88,"P")</f>
        <v>0</v>
      </c>
      <c r="J72" s="28"/>
    </row>
    <row r="73">
      <c r="A73" s="29" t="s">
        <v>29</v>
      </c>
      <c r="B73" s="29">
        <v>16</v>
      </c>
      <c r="C73" s="30" t="s">
        <v>153</v>
      </c>
      <c r="D73" s="29" t="s">
        <v>31</v>
      </c>
      <c r="E73" s="31" t="s">
        <v>154</v>
      </c>
      <c r="F73" s="32" t="s">
        <v>102</v>
      </c>
      <c r="G73" s="33">
        <v>0.32600000000000001</v>
      </c>
      <c r="H73" s="34">
        <v>0</v>
      </c>
      <c r="I73" s="34">
        <f>ROUND(G73*H73,P4)</f>
        <v>0</v>
      </c>
      <c r="J73" s="29"/>
      <c r="O73" s="35">
        <f>I73*0.21</f>
        <v>0</v>
      </c>
      <c r="P73">
        <v>3</v>
      </c>
    </row>
    <row r="74" ht="45">
      <c r="A74" s="29" t="s">
        <v>34</v>
      </c>
      <c r="B74" s="36"/>
      <c r="C74" s="37"/>
      <c r="D74" s="37"/>
      <c r="E74" s="31" t="s">
        <v>155</v>
      </c>
      <c r="F74" s="37"/>
      <c r="G74" s="37"/>
      <c r="H74" s="37"/>
      <c r="I74" s="37"/>
      <c r="J74" s="38"/>
    </row>
    <row r="75">
      <c r="A75" s="29" t="s">
        <v>36</v>
      </c>
      <c r="B75" s="36"/>
      <c r="C75" s="37"/>
      <c r="D75" s="37"/>
      <c r="E75" s="39" t="s">
        <v>156</v>
      </c>
      <c r="F75" s="37"/>
      <c r="G75" s="37"/>
      <c r="H75" s="37"/>
      <c r="I75" s="37"/>
      <c r="J75" s="38"/>
    </row>
    <row r="76" ht="300">
      <c r="A76" s="29" t="s">
        <v>38</v>
      </c>
      <c r="B76" s="36"/>
      <c r="C76" s="37"/>
      <c r="D76" s="37"/>
      <c r="E76" s="31" t="s">
        <v>157</v>
      </c>
      <c r="F76" s="37"/>
      <c r="G76" s="37"/>
      <c r="H76" s="37"/>
      <c r="I76" s="37"/>
      <c r="J76" s="38"/>
    </row>
    <row r="77">
      <c r="A77" s="29" t="s">
        <v>29</v>
      </c>
      <c r="B77" s="29">
        <v>17</v>
      </c>
      <c r="C77" s="30" t="s">
        <v>158</v>
      </c>
      <c r="D77" s="29" t="s">
        <v>31</v>
      </c>
      <c r="E77" s="31" t="s">
        <v>159</v>
      </c>
      <c r="F77" s="32" t="s">
        <v>102</v>
      </c>
      <c r="G77" s="33">
        <v>3</v>
      </c>
      <c r="H77" s="34">
        <v>0</v>
      </c>
      <c r="I77" s="34">
        <f>ROUND(G77*H77,P4)</f>
        <v>0</v>
      </c>
      <c r="J77" s="29"/>
      <c r="O77" s="35">
        <f>I77*0.21</f>
        <v>0</v>
      </c>
      <c r="P77">
        <v>3</v>
      </c>
    </row>
    <row r="78" ht="45">
      <c r="A78" s="29" t="s">
        <v>34</v>
      </c>
      <c r="B78" s="36"/>
      <c r="C78" s="37"/>
      <c r="D78" s="37"/>
      <c r="E78" s="31" t="s">
        <v>160</v>
      </c>
      <c r="F78" s="37"/>
      <c r="G78" s="37"/>
      <c r="H78" s="37"/>
      <c r="I78" s="37"/>
      <c r="J78" s="38"/>
    </row>
    <row r="79">
      <c r="A79" s="29" t="s">
        <v>36</v>
      </c>
      <c r="B79" s="36"/>
      <c r="C79" s="37"/>
      <c r="D79" s="37"/>
      <c r="E79" s="39" t="s">
        <v>161</v>
      </c>
      <c r="F79" s="37"/>
      <c r="G79" s="37"/>
      <c r="H79" s="37"/>
      <c r="I79" s="37"/>
      <c r="J79" s="38"/>
    </row>
    <row r="80" ht="409.5">
      <c r="A80" s="29" t="s">
        <v>38</v>
      </c>
      <c r="B80" s="36"/>
      <c r="C80" s="37"/>
      <c r="D80" s="37"/>
      <c r="E80" s="31" t="s">
        <v>162</v>
      </c>
      <c r="F80" s="37"/>
      <c r="G80" s="37"/>
      <c r="H80" s="37"/>
      <c r="I80" s="37"/>
      <c r="J80" s="38"/>
    </row>
    <row r="81">
      <c r="A81" s="29" t="s">
        <v>29</v>
      </c>
      <c r="B81" s="29">
        <v>18</v>
      </c>
      <c r="C81" s="30" t="s">
        <v>163</v>
      </c>
      <c r="D81" s="29" t="s">
        <v>31</v>
      </c>
      <c r="E81" s="31" t="s">
        <v>164</v>
      </c>
      <c r="F81" s="32" t="s">
        <v>102</v>
      </c>
      <c r="G81" s="33">
        <v>9.8499999999999996</v>
      </c>
      <c r="H81" s="34">
        <v>0</v>
      </c>
      <c r="I81" s="34">
        <f>ROUND(G81*H81,P4)</f>
        <v>0</v>
      </c>
      <c r="J81" s="29"/>
      <c r="O81" s="35">
        <f>I81*0.21</f>
        <v>0</v>
      </c>
      <c r="P81">
        <v>3</v>
      </c>
    </row>
    <row r="82" ht="45">
      <c r="A82" s="29" t="s">
        <v>34</v>
      </c>
      <c r="B82" s="36"/>
      <c r="C82" s="37"/>
      <c r="D82" s="37"/>
      <c r="E82" s="31" t="s">
        <v>165</v>
      </c>
      <c r="F82" s="37"/>
      <c r="G82" s="37"/>
      <c r="H82" s="37"/>
      <c r="I82" s="37"/>
      <c r="J82" s="38"/>
    </row>
    <row r="83">
      <c r="A83" s="29" t="s">
        <v>36</v>
      </c>
      <c r="B83" s="36"/>
      <c r="C83" s="37"/>
      <c r="D83" s="37"/>
      <c r="E83" s="39" t="s">
        <v>166</v>
      </c>
      <c r="F83" s="37"/>
      <c r="G83" s="37"/>
      <c r="H83" s="37"/>
      <c r="I83" s="37"/>
      <c r="J83" s="38"/>
    </row>
    <row r="84" ht="60">
      <c r="A84" s="29" t="s">
        <v>38</v>
      </c>
      <c r="B84" s="36"/>
      <c r="C84" s="37"/>
      <c r="D84" s="37"/>
      <c r="E84" s="31" t="s">
        <v>167</v>
      </c>
      <c r="F84" s="37"/>
      <c r="G84" s="37"/>
      <c r="H84" s="37"/>
      <c r="I84" s="37"/>
      <c r="J84" s="38"/>
    </row>
    <row r="85">
      <c r="A85" s="29" t="s">
        <v>29</v>
      </c>
      <c r="B85" s="29">
        <v>19</v>
      </c>
      <c r="C85" s="30" t="s">
        <v>168</v>
      </c>
      <c r="D85" s="29" t="s">
        <v>31</v>
      </c>
      <c r="E85" s="31" t="s">
        <v>169</v>
      </c>
      <c r="F85" s="32" t="s">
        <v>102</v>
      </c>
      <c r="G85" s="33">
        <v>5</v>
      </c>
      <c r="H85" s="34">
        <v>0</v>
      </c>
      <c r="I85" s="34">
        <f>ROUND(G85*H85,P4)</f>
        <v>0</v>
      </c>
      <c r="J85" s="29"/>
      <c r="O85" s="35">
        <f>I85*0.21</f>
        <v>0</v>
      </c>
      <c r="P85">
        <v>3</v>
      </c>
    </row>
    <row r="86" ht="45">
      <c r="A86" s="29" t="s">
        <v>34</v>
      </c>
      <c r="B86" s="36"/>
      <c r="C86" s="37"/>
      <c r="D86" s="37"/>
      <c r="E86" s="31" t="s">
        <v>170</v>
      </c>
      <c r="F86" s="37"/>
      <c r="G86" s="37"/>
      <c r="H86" s="37"/>
      <c r="I86" s="37"/>
      <c r="J86" s="38"/>
    </row>
    <row r="87">
      <c r="A87" s="29" t="s">
        <v>36</v>
      </c>
      <c r="B87" s="36"/>
      <c r="C87" s="37"/>
      <c r="D87" s="37"/>
      <c r="E87" s="39" t="s">
        <v>171</v>
      </c>
      <c r="F87" s="37"/>
      <c r="G87" s="37"/>
      <c r="H87" s="37"/>
      <c r="I87" s="37"/>
      <c r="J87" s="38"/>
    </row>
    <row r="88" ht="150">
      <c r="A88" s="29" t="s">
        <v>38</v>
      </c>
      <c r="B88" s="36"/>
      <c r="C88" s="37"/>
      <c r="D88" s="37"/>
      <c r="E88" s="31" t="s">
        <v>172</v>
      </c>
      <c r="F88" s="37"/>
      <c r="G88" s="37"/>
      <c r="H88" s="37"/>
      <c r="I88" s="37"/>
      <c r="J88" s="38"/>
    </row>
    <row r="89">
      <c r="A89" s="23" t="s">
        <v>26</v>
      </c>
      <c r="B89" s="24"/>
      <c r="C89" s="25" t="s">
        <v>173</v>
      </c>
      <c r="D89" s="26"/>
      <c r="E89" s="23" t="s">
        <v>174</v>
      </c>
      <c r="F89" s="26"/>
      <c r="G89" s="26"/>
      <c r="H89" s="26"/>
      <c r="I89" s="27">
        <f>SUMIFS(I90:I93,A90:A93,"P")</f>
        <v>0</v>
      </c>
      <c r="J89" s="28"/>
    </row>
    <row r="90" ht="30">
      <c r="A90" s="29" t="s">
        <v>29</v>
      </c>
      <c r="B90" s="29">
        <v>20</v>
      </c>
      <c r="C90" s="30" t="s">
        <v>175</v>
      </c>
      <c r="D90" s="29" t="s">
        <v>31</v>
      </c>
      <c r="E90" s="31" t="s">
        <v>176</v>
      </c>
      <c r="F90" s="32" t="s">
        <v>133</v>
      </c>
      <c r="G90" s="33">
        <v>0.72199999999999998</v>
      </c>
      <c r="H90" s="34">
        <v>0</v>
      </c>
      <c r="I90" s="34">
        <f>ROUND(G90*H90,P4)</f>
        <v>0</v>
      </c>
      <c r="J90" s="29"/>
      <c r="O90" s="35">
        <f>I90*0.21</f>
        <v>0</v>
      </c>
      <c r="P90">
        <v>3</v>
      </c>
    </row>
    <row r="91" ht="45">
      <c r="A91" s="29" t="s">
        <v>34</v>
      </c>
      <c r="B91" s="36"/>
      <c r="C91" s="37"/>
      <c r="D91" s="37"/>
      <c r="E91" s="31" t="s">
        <v>177</v>
      </c>
      <c r="F91" s="37"/>
      <c r="G91" s="37"/>
      <c r="H91" s="37"/>
      <c r="I91" s="37"/>
      <c r="J91" s="38"/>
    </row>
    <row r="92">
      <c r="A92" s="29" t="s">
        <v>36</v>
      </c>
      <c r="B92" s="36"/>
      <c r="C92" s="37"/>
      <c r="D92" s="37"/>
      <c r="E92" s="39" t="s">
        <v>178</v>
      </c>
      <c r="F92" s="37"/>
      <c r="G92" s="37"/>
      <c r="H92" s="37"/>
      <c r="I92" s="37"/>
      <c r="J92" s="38"/>
    </row>
    <row r="93" ht="90">
      <c r="A93" s="29" t="s">
        <v>38</v>
      </c>
      <c r="B93" s="36"/>
      <c r="C93" s="37"/>
      <c r="D93" s="37"/>
      <c r="E93" s="31" t="s">
        <v>179</v>
      </c>
      <c r="F93" s="37"/>
      <c r="G93" s="37"/>
      <c r="H93" s="37"/>
      <c r="I93" s="37"/>
      <c r="J93" s="38"/>
    </row>
    <row r="94">
      <c r="A94" s="23" t="s">
        <v>26</v>
      </c>
      <c r="B94" s="24"/>
      <c r="C94" s="25" t="s">
        <v>180</v>
      </c>
      <c r="D94" s="26"/>
      <c r="E94" s="23" t="s">
        <v>181</v>
      </c>
      <c r="F94" s="26"/>
      <c r="G94" s="26"/>
      <c r="H94" s="26"/>
      <c r="I94" s="27">
        <f>SUMIFS(I95:I102,A95:A102,"P")</f>
        <v>0</v>
      </c>
      <c r="J94" s="28"/>
    </row>
    <row r="95" ht="30">
      <c r="A95" s="29" t="s">
        <v>29</v>
      </c>
      <c r="B95" s="29">
        <v>21</v>
      </c>
      <c r="C95" s="30" t="s">
        <v>182</v>
      </c>
      <c r="D95" s="29" t="s">
        <v>31</v>
      </c>
      <c r="E95" s="31" t="s">
        <v>183</v>
      </c>
      <c r="F95" s="32" t="s">
        <v>133</v>
      </c>
      <c r="G95" s="33">
        <v>34.884</v>
      </c>
      <c r="H95" s="34">
        <v>0</v>
      </c>
      <c r="I95" s="34">
        <f>ROUND(G95*H95,P4)</f>
        <v>0</v>
      </c>
      <c r="J95" s="29"/>
      <c r="O95" s="35">
        <f>I95*0.21</f>
        <v>0</v>
      </c>
      <c r="P95">
        <v>3</v>
      </c>
    </row>
    <row r="96" ht="30">
      <c r="A96" s="29" t="s">
        <v>34</v>
      </c>
      <c r="B96" s="36"/>
      <c r="C96" s="37"/>
      <c r="D96" s="37"/>
      <c r="E96" s="31" t="s">
        <v>184</v>
      </c>
      <c r="F96" s="37"/>
      <c r="G96" s="37"/>
      <c r="H96" s="37"/>
      <c r="I96" s="37"/>
      <c r="J96" s="38"/>
    </row>
    <row r="97">
      <c r="A97" s="29" t="s">
        <v>36</v>
      </c>
      <c r="B97" s="36"/>
      <c r="C97" s="37"/>
      <c r="D97" s="37"/>
      <c r="E97" s="39" t="s">
        <v>185</v>
      </c>
      <c r="F97" s="37"/>
      <c r="G97" s="37"/>
      <c r="H97" s="37"/>
      <c r="I97" s="37"/>
      <c r="J97" s="38"/>
    </row>
    <row r="98" ht="270">
      <c r="A98" s="29" t="s">
        <v>38</v>
      </c>
      <c r="B98" s="36"/>
      <c r="C98" s="37"/>
      <c r="D98" s="37"/>
      <c r="E98" s="31" t="s">
        <v>186</v>
      </c>
      <c r="F98" s="37"/>
      <c r="G98" s="37"/>
      <c r="H98" s="37"/>
      <c r="I98" s="37"/>
      <c r="J98" s="38"/>
    </row>
    <row r="99">
      <c r="A99" s="29" t="s">
        <v>29</v>
      </c>
      <c r="B99" s="29">
        <v>22</v>
      </c>
      <c r="C99" s="30" t="s">
        <v>187</v>
      </c>
      <c r="D99" s="29" t="s">
        <v>31</v>
      </c>
      <c r="E99" s="31" t="s">
        <v>188</v>
      </c>
      <c r="F99" s="32" t="s">
        <v>133</v>
      </c>
      <c r="G99" s="33">
        <v>0.72199999999999998</v>
      </c>
      <c r="H99" s="34">
        <v>0</v>
      </c>
      <c r="I99" s="34">
        <f>ROUND(G99*H99,P4)</f>
        <v>0</v>
      </c>
      <c r="J99" s="29"/>
      <c r="O99" s="35">
        <f>I99*0.21</f>
        <v>0</v>
      </c>
      <c r="P99">
        <v>3</v>
      </c>
    </row>
    <row r="100" ht="30">
      <c r="A100" s="29" t="s">
        <v>34</v>
      </c>
      <c r="B100" s="36"/>
      <c r="C100" s="37"/>
      <c r="D100" s="37"/>
      <c r="E100" s="31" t="s">
        <v>189</v>
      </c>
      <c r="F100" s="37"/>
      <c r="G100" s="37"/>
      <c r="H100" s="37"/>
      <c r="I100" s="37"/>
      <c r="J100" s="38"/>
    </row>
    <row r="101">
      <c r="A101" s="29" t="s">
        <v>36</v>
      </c>
      <c r="B101" s="36"/>
      <c r="C101" s="37"/>
      <c r="D101" s="37"/>
      <c r="E101" s="39" t="s">
        <v>178</v>
      </c>
      <c r="F101" s="37"/>
      <c r="G101" s="37"/>
      <c r="H101" s="37"/>
      <c r="I101" s="37"/>
      <c r="J101" s="38"/>
    </row>
    <row r="102" ht="60">
      <c r="A102" s="29" t="s">
        <v>38</v>
      </c>
      <c r="B102" s="36"/>
      <c r="C102" s="37"/>
      <c r="D102" s="37"/>
      <c r="E102" s="31" t="s">
        <v>190</v>
      </c>
      <c r="F102" s="37"/>
      <c r="G102" s="37"/>
      <c r="H102" s="37"/>
      <c r="I102" s="37"/>
      <c r="J102" s="38"/>
    </row>
    <row r="103">
      <c r="A103" s="23" t="s">
        <v>26</v>
      </c>
      <c r="B103" s="24"/>
      <c r="C103" s="25" t="s">
        <v>191</v>
      </c>
      <c r="D103" s="26"/>
      <c r="E103" s="23" t="s">
        <v>192</v>
      </c>
      <c r="F103" s="26"/>
      <c r="G103" s="26"/>
      <c r="H103" s="26"/>
      <c r="I103" s="27">
        <f>SUMIFS(I104:I111,A104:A111,"P")</f>
        <v>0</v>
      </c>
      <c r="J103" s="28"/>
    </row>
    <row r="104">
      <c r="A104" s="29" t="s">
        <v>29</v>
      </c>
      <c r="B104" s="29">
        <v>23</v>
      </c>
      <c r="C104" s="30" t="s">
        <v>193</v>
      </c>
      <c r="D104" s="29" t="s">
        <v>31</v>
      </c>
      <c r="E104" s="31" t="s">
        <v>194</v>
      </c>
      <c r="F104" s="32" t="s">
        <v>195</v>
      </c>
      <c r="G104" s="33">
        <v>13.68</v>
      </c>
      <c r="H104" s="34">
        <v>0</v>
      </c>
      <c r="I104" s="34">
        <f>ROUND(G104*H104,P4)</f>
        <v>0</v>
      </c>
      <c r="J104" s="29"/>
      <c r="O104" s="35">
        <f>I104*0.21</f>
        <v>0</v>
      </c>
      <c r="P104">
        <v>3</v>
      </c>
    </row>
    <row r="105" ht="60">
      <c r="A105" s="29" t="s">
        <v>34</v>
      </c>
      <c r="B105" s="36"/>
      <c r="C105" s="37"/>
      <c r="D105" s="37"/>
      <c r="E105" s="31" t="s">
        <v>196</v>
      </c>
      <c r="F105" s="37"/>
      <c r="G105" s="37"/>
      <c r="H105" s="37"/>
      <c r="I105" s="37"/>
      <c r="J105" s="38"/>
    </row>
    <row r="106">
      <c r="A106" s="29" t="s">
        <v>36</v>
      </c>
      <c r="B106" s="36"/>
      <c r="C106" s="37"/>
      <c r="D106" s="37"/>
      <c r="E106" s="39" t="s">
        <v>197</v>
      </c>
      <c r="F106" s="37"/>
      <c r="G106" s="37"/>
      <c r="H106" s="37"/>
      <c r="I106" s="37"/>
      <c r="J106" s="38"/>
    </row>
    <row r="107" ht="330">
      <c r="A107" s="29" t="s">
        <v>38</v>
      </c>
      <c r="B107" s="36"/>
      <c r="C107" s="37"/>
      <c r="D107" s="37"/>
      <c r="E107" s="31" t="s">
        <v>198</v>
      </c>
      <c r="F107" s="37"/>
      <c r="G107" s="37"/>
      <c r="H107" s="37"/>
      <c r="I107" s="37"/>
      <c r="J107" s="38"/>
    </row>
    <row r="108">
      <c r="A108" s="29" t="s">
        <v>29</v>
      </c>
      <c r="B108" s="29">
        <v>24</v>
      </c>
      <c r="C108" s="30" t="s">
        <v>199</v>
      </c>
      <c r="D108" s="29" t="s">
        <v>31</v>
      </c>
      <c r="E108" s="31" t="s">
        <v>200</v>
      </c>
      <c r="F108" s="32" t="s">
        <v>102</v>
      </c>
      <c r="G108" s="33">
        <v>8.3689999999999998</v>
      </c>
      <c r="H108" s="34">
        <v>0</v>
      </c>
      <c r="I108" s="34">
        <f>ROUND(G108*H108,P4)</f>
        <v>0</v>
      </c>
      <c r="J108" s="29"/>
      <c r="O108" s="35">
        <f>I108*0.21</f>
        <v>0</v>
      </c>
      <c r="P108">
        <v>3</v>
      </c>
    </row>
    <row r="109" ht="75">
      <c r="A109" s="29" t="s">
        <v>34</v>
      </c>
      <c r="B109" s="36"/>
      <c r="C109" s="37"/>
      <c r="D109" s="37"/>
      <c r="E109" s="31" t="s">
        <v>201</v>
      </c>
      <c r="F109" s="37"/>
      <c r="G109" s="37"/>
      <c r="H109" s="37"/>
      <c r="I109" s="37"/>
      <c r="J109" s="38"/>
    </row>
    <row r="110">
      <c r="A110" s="29" t="s">
        <v>36</v>
      </c>
      <c r="B110" s="36"/>
      <c r="C110" s="37"/>
      <c r="D110" s="37"/>
      <c r="E110" s="39" t="s">
        <v>202</v>
      </c>
      <c r="F110" s="37"/>
      <c r="G110" s="37"/>
      <c r="H110" s="37"/>
      <c r="I110" s="37"/>
      <c r="J110" s="38"/>
    </row>
    <row r="111" ht="409.5">
      <c r="A111" s="29" t="s">
        <v>38</v>
      </c>
      <c r="B111" s="36"/>
      <c r="C111" s="37"/>
      <c r="D111" s="37"/>
      <c r="E111" s="31" t="s">
        <v>203</v>
      </c>
      <c r="F111" s="37"/>
      <c r="G111" s="37"/>
      <c r="H111" s="37"/>
      <c r="I111" s="37"/>
      <c r="J111" s="38"/>
    </row>
    <row r="112">
      <c r="A112" s="23" t="s">
        <v>26</v>
      </c>
      <c r="B112" s="24"/>
      <c r="C112" s="25" t="s">
        <v>204</v>
      </c>
      <c r="D112" s="26"/>
      <c r="E112" s="23" t="s">
        <v>205</v>
      </c>
      <c r="F112" s="26"/>
      <c r="G112" s="26"/>
      <c r="H112" s="26"/>
      <c r="I112" s="27">
        <f>SUMIFS(I113:I144,A113:A144,"P")</f>
        <v>0</v>
      </c>
      <c r="J112" s="28"/>
    </row>
    <row r="113">
      <c r="A113" s="29" t="s">
        <v>29</v>
      </c>
      <c r="B113" s="29">
        <v>25</v>
      </c>
      <c r="C113" s="30" t="s">
        <v>206</v>
      </c>
      <c r="D113" s="29" t="s">
        <v>31</v>
      </c>
      <c r="E113" s="31" t="s">
        <v>207</v>
      </c>
      <c r="F113" s="32" t="s">
        <v>195</v>
      </c>
      <c r="G113" s="33">
        <v>6.8799999999999999</v>
      </c>
      <c r="H113" s="34">
        <v>0</v>
      </c>
      <c r="I113" s="34">
        <f>ROUND(G113*H113,P4)</f>
        <v>0</v>
      </c>
      <c r="J113" s="29"/>
      <c r="O113" s="35">
        <f>I113*0.21</f>
        <v>0</v>
      </c>
      <c r="P113">
        <v>3</v>
      </c>
    </row>
    <row r="114" ht="45">
      <c r="A114" s="29" t="s">
        <v>34</v>
      </c>
      <c r="B114" s="36"/>
      <c r="C114" s="37"/>
      <c r="D114" s="37"/>
      <c r="E114" s="31" t="s">
        <v>208</v>
      </c>
      <c r="F114" s="37"/>
      <c r="G114" s="37"/>
      <c r="H114" s="37"/>
      <c r="I114" s="37"/>
      <c r="J114" s="38"/>
    </row>
    <row r="115">
      <c r="A115" s="29" t="s">
        <v>36</v>
      </c>
      <c r="B115" s="36"/>
      <c r="C115" s="37"/>
      <c r="D115" s="37"/>
      <c r="E115" s="39" t="s">
        <v>209</v>
      </c>
      <c r="F115" s="37"/>
      <c r="G115" s="37"/>
      <c r="H115" s="37"/>
      <c r="I115" s="37"/>
      <c r="J115" s="38"/>
    </row>
    <row r="116" ht="30">
      <c r="A116" s="29" t="s">
        <v>38</v>
      </c>
      <c r="B116" s="36"/>
      <c r="C116" s="37"/>
      <c r="D116" s="37"/>
      <c r="E116" s="31" t="s">
        <v>210</v>
      </c>
      <c r="F116" s="37"/>
      <c r="G116" s="37"/>
      <c r="H116" s="37"/>
      <c r="I116" s="37"/>
      <c r="J116" s="38"/>
    </row>
    <row r="117">
      <c r="A117" s="29" t="s">
        <v>29</v>
      </c>
      <c r="B117" s="29">
        <v>26</v>
      </c>
      <c r="C117" s="30" t="s">
        <v>211</v>
      </c>
      <c r="D117" s="29" t="s">
        <v>31</v>
      </c>
      <c r="E117" s="31" t="s">
        <v>212</v>
      </c>
      <c r="F117" s="32" t="s">
        <v>102</v>
      </c>
      <c r="G117" s="33">
        <v>0.90000000000000002</v>
      </c>
      <c r="H117" s="34">
        <v>0</v>
      </c>
      <c r="I117" s="34">
        <f>ROUND(G117*H117,P4)</f>
        <v>0</v>
      </c>
      <c r="J117" s="29"/>
      <c r="O117" s="35">
        <f>I117*0.21</f>
        <v>0</v>
      </c>
      <c r="P117">
        <v>3</v>
      </c>
    </row>
    <row r="118" ht="45">
      <c r="A118" s="29" t="s">
        <v>34</v>
      </c>
      <c r="B118" s="36"/>
      <c r="C118" s="37"/>
      <c r="D118" s="37"/>
      <c r="E118" s="31" t="s">
        <v>213</v>
      </c>
      <c r="F118" s="37"/>
      <c r="G118" s="37"/>
      <c r="H118" s="37"/>
      <c r="I118" s="37"/>
      <c r="J118" s="38"/>
    </row>
    <row r="119">
      <c r="A119" s="29" t="s">
        <v>36</v>
      </c>
      <c r="B119" s="36"/>
      <c r="C119" s="37"/>
      <c r="D119" s="37"/>
      <c r="E119" s="39" t="s">
        <v>214</v>
      </c>
      <c r="F119" s="37"/>
      <c r="G119" s="37"/>
      <c r="H119" s="37"/>
      <c r="I119" s="37"/>
      <c r="J119" s="38"/>
    </row>
    <row r="120" ht="150">
      <c r="A120" s="29" t="s">
        <v>38</v>
      </c>
      <c r="B120" s="36"/>
      <c r="C120" s="37"/>
      <c r="D120" s="37"/>
      <c r="E120" s="31" t="s">
        <v>215</v>
      </c>
      <c r="F120" s="37"/>
      <c r="G120" s="37"/>
      <c r="H120" s="37"/>
      <c r="I120" s="37"/>
      <c r="J120" s="38"/>
    </row>
    <row r="121">
      <c r="A121" s="29" t="s">
        <v>29</v>
      </c>
      <c r="B121" s="29">
        <v>27</v>
      </c>
      <c r="C121" s="30" t="s">
        <v>216</v>
      </c>
      <c r="D121" s="29" t="s">
        <v>31</v>
      </c>
      <c r="E121" s="31" t="s">
        <v>217</v>
      </c>
      <c r="F121" s="32" t="s">
        <v>218</v>
      </c>
      <c r="G121" s="33">
        <v>25.739999999999998</v>
      </c>
      <c r="H121" s="34">
        <v>0</v>
      </c>
      <c r="I121" s="34">
        <f>ROUND(G121*H121,P4)</f>
        <v>0</v>
      </c>
      <c r="J121" s="29"/>
      <c r="O121" s="35">
        <f>I121*0.21</f>
        <v>0</v>
      </c>
      <c r="P121">
        <v>3</v>
      </c>
    </row>
    <row r="122">
      <c r="A122" s="29" t="s">
        <v>34</v>
      </c>
      <c r="B122" s="36"/>
      <c r="C122" s="37"/>
      <c r="D122" s="37"/>
      <c r="E122" s="31" t="s">
        <v>219</v>
      </c>
      <c r="F122" s="37"/>
      <c r="G122" s="37"/>
      <c r="H122" s="37"/>
      <c r="I122" s="37"/>
      <c r="J122" s="38"/>
    </row>
    <row r="123">
      <c r="A123" s="29" t="s">
        <v>36</v>
      </c>
      <c r="B123" s="36"/>
      <c r="C123" s="37"/>
      <c r="D123" s="37"/>
      <c r="E123" s="39" t="s">
        <v>220</v>
      </c>
      <c r="F123" s="37"/>
      <c r="G123" s="37"/>
      <c r="H123" s="37"/>
      <c r="I123" s="37"/>
      <c r="J123" s="38"/>
    </row>
    <row r="124" ht="45">
      <c r="A124" s="29" t="s">
        <v>38</v>
      </c>
      <c r="B124" s="36"/>
      <c r="C124" s="37"/>
      <c r="D124" s="37"/>
      <c r="E124" s="31" t="s">
        <v>221</v>
      </c>
      <c r="F124" s="37"/>
      <c r="G124" s="37"/>
      <c r="H124" s="37"/>
      <c r="I124" s="37"/>
      <c r="J124" s="38"/>
    </row>
    <row r="125">
      <c r="A125" s="29" t="s">
        <v>29</v>
      </c>
      <c r="B125" s="29">
        <v>28</v>
      </c>
      <c r="C125" s="30" t="s">
        <v>222</v>
      </c>
      <c r="D125" s="29" t="s">
        <v>31</v>
      </c>
      <c r="E125" s="31" t="s">
        <v>223</v>
      </c>
      <c r="F125" s="32" t="s">
        <v>102</v>
      </c>
      <c r="G125" s="33">
        <v>1.3680000000000001</v>
      </c>
      <c r="H125" s="34">
        <v>0</v>
      </c>
      <c r="I125" s="34">
        <f>ROUND(G125*H125,P4)</f>
        <v>0</v>
      </c>
      <c r="J125" s="29"/>
      <c r="O125" s="35">
        <f>I125*0.21</f>
        <v>0</v>
      </c>
      <c r="P125">
        <v>3</v>
      </c>
    </row>
    <row r="126" ht="45">
      <c r="A126" s="29" t="s">
        <v>34</v>
      </c>
      <c r="B126" s="36"/>
      <c r="C126" s="37"/>
      <c r="D126" s="37"/>
      <c r="E126" s="31" t="s">
        <v>224</v>
      </c>
      <c r="F126" s="37"/>
      <c r="G126" s="37"/>
      <c r="H126" s="37"/>
      <c r="I126" s="37"/>
      <c r="J126" s="38"/>
    </row>
    <row r="127">
      <c r="A127" s="29" t="s">
        <v>36</v>
      </c>
      <c r="B127" s="36"/>
      <c r="C127" s="37"/>
      <c r="D127" s="37"/>
      <c r="E127" s="39" t="s">
        <v>225</v>
      </c>
      <c r="F127" s="37"/>
      <c r="G127" s="37"/>
      <c r="H127" s="37"/>
      <c r="I127" s="37"/>
      <c r="J127" s="38"/>
    </row>
    <row r="128" ht="150">
      <c r="A128" s="29" t="s">
        <v>38</v>
      </c>
      <c r="B128" s="36"/>
      <c r="C128" s="37"/>
      <c r="D128" s="37"/>
      <c r="E128" s="31" t="s">
        <v>215</v>
      </c>
      <c r="F128" s="37"/>
      <c r="G128" s="37"/>
      <c r="H128" s="37"/>
      <c r="I128" s="37"/>
      <c r="J128" s="38"/>
    </row>
    <row r="129">
      <c r="A129" s="29" t="s">
        <v>29</v>
      </c>
      <c r="B129" s="29">
        <v>29</v>
      </c>
      <c r="C129" s="30" t="s">
        <v>226</v>
      </c>
      <c r="D129" s="29" t="s">
        <v>31</v>
      </c>
      <c r="E129" s="31" t="s">
        <v>227</v>
      </c>
      <c r="F129" s="32" t="s">
        <v>218</v>
      </c>
      <c r="G129" s="33">
        <v>34.609999999999999</v>
      </c>
      <c r="H129" s="34">
        <v>0</v>
      </c>
      <c r="I129" s="34">
        <f>ROUND(G129*H129,P4)</f>
        <v>0</v>
      </c>
      <c r="J129" s="29"/>
      <c r="O129" s="35">
        <f>I129*0.21</f>
        <v>0</v>
      </c>
      <c r="P129">
        <v>3</v>
      </c>
    </row>
    <row r="130">
      <c r="A130" s="29" t="s">
        <v>34</v>
      </c>
      <c r="B130" s="36"/>
      <c r="C130" s="37"/>
      <c r="D130" s="37"/>
      <c r="E130" s="31" t="s">
        <v>228</v>
      </c>
      <c r="F130" s="37"/>
      <c r="G130" s="37"/>
      <c r="H130" s="37"/>
      <c r="I130" s="37"/>
      <c r="J130" s="38"/>
    </row>
    <row r="131">
      <c r="A131" s="29" t="s">
        <v>36</v>
      </c>
      <c r="B131" s="36"/>
      <c r="C131" s="37"/>
      <c r="D131" s="37"/>
      <c r="E131" s="39" t="s">
        <v>229</v>
      </c>
      <c r="F131" s="37"/>
      <c r="G131" s="37"/>
      <c r="H131" s="37"/>
      <c r="I131" s="37"/>
      <c r="J131" s="38"/>
    </row>
    <row r="132" ht="45">
      <c r="A132" s="29" t="s">
        <v>38</v>
      </c>
      <c r="B132" s="36"/>
      <c r="C132" s="37"/>
      <c r="D132" s="37"/>
      <c r="E132" s="31" t="s">
        <v>221</v>
      </c>
      <c r="F132" s="37"/>
      <c r="G132" s="37"/>
      <c r="H132" s="37"/>
      <c r="I132" s="37"/>
      <c r="J132" s="38"/>
    </row>
    <row r="133">
      <c r="A133" s="29" t="s">
        <v>29</v>
      </c>
      <c r="B133" s="29">
        <v>30</v>
      </c>
      <c r="C133" s="30" t="s">
        <v>230</v>
      </c>
      <c r="D133" s="29" t="s">
        <v>31</v>
      </c>
      <c r="E133" s="31" t="s">
        <v>231</v>
      </c>
      <c r="F133" s="32" t="s">
        <v>102</v>
      </c>
      <c r="G133" s="33">
        <v>0.13500000000000001</v>
      </c>
      <c r="H133" s="34">
        <v>0</v>
      </c>
      <c r="I133" s="34">
        <f>ROUND(G133*H133,P4)</f>
        <v>0</v>
      </c>
      <c r="J133" s="29"/>
      <c r="O133" s="35">
        <f>I133*0.21</f>
        <v>0</v>
      </c>
      <c r="P133">
        <v>3</v>
      </c>
    </row>
    <row r="134" ht="45">
      <c r="A134" s="29" t="s">
        <v>34</v>
      </c>
      <c r="B134" s="36"/>
      <c r="C134" s="37"/>
      <c r="D134" s="37"/>
      <c r="E134" s="31" t="s">
        <v>232</v>
      </c>
      <c r="F134" s="37"/>
      <c r="G134" s="37"/>
      <c r="H134" s="37"/>
      <c r="I134" s="37"/>
      <c r="J134" s="38"/>
    </row>
    <row r="135">
      <c r="A135" s="29" t="s">
        <v>36</v>
      </c>
      <c r="B135" s="36"/>
      <c r="C135" s="37"/>
      <c r="D135" s="37"/>
      <c r="E135" s="39" t="s">
        <v>233</v>
      </c>
      <c r="F135" s="37"/>
      <c r="G135" s="37"/>
      <c r="H135" s="37"/>
      <c r="I135" s="37"/>
      <c r="J135" s="38"/>
    </row>
    <row r="136" ht="150">
      <c r="A136" s="29" t="s">
        <v>38</v>
      </c>
      <c r="B136" s="36"/>
      <c r="C136" s="37"/>
      <c r="D136" s="37"/>
      <c r="E136" s="31" t="s">
        <v>215</v>
      </c>
      <c r="F136" s="37"/>
      <c r="G136" s="37"/>
      <c r="H136" s="37"/>
      <c r="I136" s="37"/>
      <c r="J136" s="38"/>
    </row>
    <row r="137">
      <c r="A137" s="29" t="s">
        <v>29</v>
      </c>
      <c r="B137" s="29">
        <v>31</v>
      </c>
      <c r="C137" s="30" t="s">
        <v>234</v>
      </c>
      <c r="D137" s="29" t="s">
        <v>31</v>
      </c>
      <c r="E137" s="31" t="s">
        <v>235</v>
      </c>
      <c r="F137" s="32" t="s">
        <v>218</v>
      </c>
      <c r="G137" s="33">
        <v>3.7130000000000001</v>
      </c>
      <c r="H137" s="34">
        <v>0</v>
      </c>
      <c r="I137" s="34">
        <f>ROUND(G137*H137,P4)</f>
        <v>0</v>
      </c>
      <c r="J137" s="29"/>
      <c r="O137" s="35">
        <f>I137*0.21</f>
        <v>0</v>
      </c>
      <c r="P137">
        <v>3</v>
      </c>
    </row>
    <row r="138">
      <c r="A138" s="29" t="s">
        <v>34</v>
      </c>
      <c r="B138" s="36"/>
      <c r="C138" s="37"/>
      <c r="D138" s="37"/>
      <c r="E138" s="31" t="s">
        <v>236</v>
      </c>
      <c r="F138" s="37"/>
      <c r="G138" s="37"/>
      <c r="H138" s="37"/>
      <c r="I138" s="37"/>
      <c r="J138" s="38"/>
    </row>
    <row r="139">
      <c r="A139" s="29" t="s">
        <v>36</v>
      </c>
      <c r="B139" s="36"/>
      <c r="C139" s="37"/>
      <c r="D139" s="37"/>
      <c r="E139" s="39" t="s">
        <v>237</v>
      </c>
      <c r="F139" s="37"/>
      <c r="G139" s="37"/>
      <c r="H139" s="37"/>
      <c r="I139" s="37"/>
      <c r="J139" s="38"/>
    </row>
    <row r="140" ht="45">
      <c r="A140" s="29" t="s">
        <v>38</v>
      </c>
      <c r="B140" s="36"/>
      <c r="C140" s="37"/>
      <c r="D140" s="37"/>
      <c r="E140" s="31" t="s">
        <v>221</v>
      </c>
      <c r="F140" s="37"/>
      <c r="G140" s="37"/>
      <c r="H140" s="37"/>
      <c r="I140" s="37"/>
      <c r="J140" s="38"/>
    </row>
    <row r="141">
      <c r="A141" s="29" t="s">
        <v>29</v>
      </c>
      <c r="B141" s="29">
        <v>32</v>
      </c>
      <c r="C141" s="30" t="s">
        <v>238</v>
      </c>
      <c r="D141" s="29" t="s">
        <v>31</v>
      </c>
      <c r="E141" s="31" t="s">
        <v>239</v>
      </c>
      <c r="F141" s="32" t="s">
        <v>195</v>
      </c>
      <c r="G141" s="33">
        <v>13.68</v>
      </c>
      <c r="H141" s="34">
        <v>0</v>
      </c>
      <c r="I141" s="34">
        <f>ROUND(G141*H141,P4)</f>
        <v>0</v>
      </c>
      <c r="J141" s="29"/>
      <c r="O141" s="35">
        <f>I141*0.21</f>
        <v>0</v>
      </c>
      <c r="P141">
        <v>3</v>
      </c>
    </row>
    <row r="142" ht="60">
      <c r="A142" s="29" t="s">
        <v>34</v>
      </c>
      <c r="B142" s="36"/>
      <c r="C142" s="37"/>
      <c r="D142" s="37"/>
      <c r="E142" s="31" t="s">
        <v>240</v>
      </c>
      <c r="F142" s="37"/>
      <c r="G142" s="37"/>
      <c r="H142" s="37"/>
      <c r="I142" s="37"/>
      <c r="J142" s="38"/>
    </row>
    <row r="143">
      <c r="A143" s="29" t="s">
        <v>36</v>
      </c>
      <c r="B143" s="36"/>
      <c r="C143" s="37"/>
      <c r="D143" s="37"/>
      <c r="E143" s="39" t="s">
        <v>197</v>
      </c>
      <c r="F143" s="37"/>
      <c r="G143" s="37"/>
      <c r="H143" s="37"/>
      <c r="I143" s="37"/>
      <c r="J143" s="38"/>
    </row>
    <row r="144" ht="210">
      <c r="A144" s="29" t="s">
        <v>38</v>
      </c>
      <c r="B144" s="40"/>
      <c r="C144" s="41"/>
      <c r="D144" s="41"/>
      <c r="E144" s="31" t="s">
        <v>241</v>
      </c>
      <c r="F144" s="41"/>
      <c r="G144" s="41"/>
      <c r="H144" s="41"/>
      <c r="I144" s="41"/>
      <c r="J144" s="42"/>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5.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2"/>
      <c r="C1" s="3"/>
      <c r="D1" s="3"/>
      <c r="E1" s="4" t="s">
        <v>1</v>
      </c>
      <c r="F1" s="3"/>
      <c r="G1" s="3"/>
      <c r="H1" s="3"/>
      <c r="I1" s="3"/>
      <c r="J1" s="5"/>
      <c r="P1">
        <v>3</v>
      </c>
    </row>
    <row r="2" ht="20.25">
      <c r="A2" s="1"/>
      <c r="B2" s="6"/>
      <c r="C2" s="7"/>
      <c r="D2" s="7"/>
      <c r="E2" s="8" t="s">
        <v>2</v>
      </c>
      <c r="F2" s="7"/>
      <c r="G2" s="7"/>
      <c r="H2" s="7"/>
      <c r="I2" s="7"/>
      <c r="J2" s="9"/>
    </row>
    <row r="3">
      <c r="A3" s="10" t="s">
        <v>3</v>
      </c>
      <c r="B3" s="11" t="s">
        <v>4</v>
      </c>
      <c r="C3" s="12" t="s">
        <v>5</v>
      </c>
      <c r="D3" s="13"/>
      <c r="E3" s="14" t="s">
        <v>6</v>
      </c>
      <c r="F3" s="7"/>
      <c r="G3" s="7"/>
      <c r="H3" s="15" t="s">
        <v>68</v>
      </c>
      <c r="I3" s="16">
        <f>SUMIFS(I9:I13,A9:A13,"SD")</f>
        <v>0</v>
      </c>
      <c r="J3" s="9"/>
      <c r="O3">
        <v>0</v>
      </c>
      <c r="P3">
        <v>2</v>
      </c>
    </row>
    <row r="4">
      <c r="A4" s="10" t="s">
        <v>8</v>
      </c>
      <c r="B4" s="11" t="s">
        <v>9</v>
      </c>
      <c r="C4" s="12" t="s">
        <v>242</v>
      </c>
      <c r="D4" s="13"/>
      <c r="E4" s="14" t="s">
        <v>243</v>
      </c>
      <c r="F4" s="7"/>
      <c r="G4" s="7"/>
      <c r="H4" s="7"/>
      <c r="I4" s="7"/>
      <c r="J4" s="9"/>
      <c r="O4">
        <v>0.14999999999999999</v>
      </c>
      <c r="P4">
        <v>2</v>
      </c>
    </row>
    <row r="5">
      <c r="A5" s="10" t="s">
        <v>12</v>
      </c>
      <c r="B5" s="11" t="s">
        <v>13</v>
      </c>
      <c r="C5" s="12" t="s">
        <v>68</v>
      </c>
      <c r="D5" s="13"/>
      <c r="E5" s="14" t="s">
        <v>244</v>
      </c>
      <c r="F5" s="7"/>
      <c r="G5" s="7"/>
      <c r="H5" s="7"/>
      <c r="I5" s="7"/>
      <c r="J5" s="9"/>
      <c r="O5">
        <v>0.20999999999999999</v>
      </c>
    </row>
    <row r="6">
      <c r="A6" s="17" t="s">
        <v>15</v>
      </c>
      <c r="B6" s="18" t="s">
        <v>16</v>
      </c>
      <c r="C6" s="19" t="s">
        <v>17</v>
      </c>
      <c r="D6" s="19" t="s">
        <v>18</v>
      </c>
      <c r="E6" s="19" t="s">
        <v>19</v>
      </c>
      <c r="F6" s="19" t="s">
        <v>20</v>
      </c>
      <c r="G6" s="19" t="s">
        <v>21</v>
      </c>
      <c r="H6" s="19" t="s">
        <v>22</v>
      </c>
      <c r="I6" s="19"/>
      <c r="J6" s="20" t="s">
        <v>23</v>
      </c>
    </row>
    <row r="7">
      <c r="A7" s="17"/>
      <c r="B7" s="18"/>
      <c r="C7" s="19"/>
      <c r="D7" s="19"/>
      <c r="E7" s="19"/>
      <c r="F7" s="19"/>
      <c r="G7" s="19"/>
      <c r="H7" s="19" t="s">
        <v>24</v>
      </c>
      <c r="I7" s="19" t="s">
        <v>25</v>
      </c>
      <c r="J7" s="20"/>
    </row>
    <row r="8">
      <c r="A8" s="21">
        <v>0</v>
      </c>
      <c r="B8" s="18">
        <v>1</v>
      </c>
      <c r="C8" s="22">
        <v>2</v>
      </c>
      <c r="D8" s="19">
        <v>3</v>
      </c>
      <c r="E8" s="22">
        <v>4</v>
      </c>
      <c r="F8" s="19">
        <v>5</v>
      </c>
      <c r="G8" s="19">
        <v>6</v>
      </c>
      <c r="H8" s="19">
        <v>7</v>
      </c>
      <c r="I8" s="22">
        <v>8</v>
      </c>
      <c r="J8" s="20">
        <v>9</v>
      </c>
    </row>
    <row r="9">
      <c r="A9" s="23" t="s">
        <v>26</v>
      </c>
      <c r="B9" s="24"/>
      <c r="C9" s="25" t="s">
        <v>27</v>
      </c>
      <c r="D9" s="26"/>
      <c r="E9" s="23" t="s">
        <v>28</v>
      </c>
      <c r="F9" s="26"/>
      <c r="G9" s="26"/>
      <c r="H9" s="26"/>
      <c r="I9" s="27">
        <f>SUMIFS(I10:I13,A10:A13,"P")</f>
        <v>0</v>
      </c>
      <c r="J9" s="28"/>
    </row>
    <row r="10">
      <c r="A10" s="29" t="s">
        <v>29</v>
      </c>
      <c r="B10" s="29">
        <v>1</v>
      </c>
      <c r="C10" s="30" t="s">
        <v>72</v>
      </c>
      <c r="D10" s="29" t="s">
        <v>31</v>
      </c>
      <c r="E10" s="31" t="s">
        <v>73</v>
      </c>
      <c r="F10" s="32" t="s">
        <v>74</v>
      </c>
      <c r="G10" s="33">
        <v>178.22</v>
      </c>
      <c r="H10" s="34">
        <v>0</v>
      </c>
      <c r="I10" s="34">
        <f>ROUND(G10*H10,P4)</f>
        <v>0</v>
      </c>
      <c r="J10" s="29"/>
      <c r="O10" s="35">
        <f>I10*0.21</f>
        <v>0</v>
      </c>
      <c r="P10">
        <v>3</v>
      </c>
    </row>
    <row r="11">
      <c r="A11" s="29" t="s">
        <v>34</v>
      </c>
      <c r="B11" s="36"/>
      <c r="C11" s="37"/>
      <c r="D11" s="37"/>
      <c r="E11" s="31" t="s">
        <v>75</v>
      </c>
      <c r="F11" s="37"/>
      <c r="G11" s="37"/>
      <c r="H11" s="37"/>
      <c r="I11" s="37"/>
      <c r="J11" s="38"/>
    </row>
    <row r="12" ht="105">
      <c r="A12" s="29" t="s">
        <v>36</v>
      </c>
      <c r="B12" s="36"/>
      <c r="C12" s="37"/>
      <c r="D12" s="37"/>
      <c r="E12" s="39" t="s">
        <v>245</v>
      </c>
      <c r="F12" s="37"/>
      <c r="G12" s="37"/>
      <c r="H12" s="37"/>
      <c r="I12" s="37"/>
      <c r="J12" s="38"/>
    </row>
    <row r="13" ht="30">
      <c r="A13" s="29" t="s">
        <v>38</v>
      </c>
      <c r="B13" s="40"/>
      <c r="C13" s="41"/>
      <c r="D13" s="41"/>
      <c r="E13" s="31" t="s">
        <v>77</v>
      </c>
      <c r="F13" s="41"/>
      <c r="G13" s="41"/>
      <c r="H13" s="41"/>
      <c r="I13" s="41"/>
      <c r="J13" s="42"/>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6.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2"/>
      <c r="C1" s="3"/>
      <c r="D1" s="3"/>
      <c r="E1" s="4" t="s">
        <v>1</v>
      </c>
      <c r="F1" s="3"/>
      <c r="G1" s="3"/>
      <c r="H1" s="3"/>
      <c r="I1" s="3"/>
      <c r="J1" s="5"/>
      <c r="P1">
        <v>3</v>
      </c>
    </row>
    <row r="2" ht="20.25">
      <c r="A2" s="1"/>
      <c r="B2" s="6"/>
      <c r="C2" s="7"/>
      <c r="D2" s="7"/>
      <c r="E2" s="8" t="s">
        <v>2</v>
      </c>
      <c r="F2" s="7"/>
      <c r="G2" s="7"/>
      <c r="H2" s="7"/>
      <c r="I2" s="7"/>
      <c r="J2" s="9"/>
    </row>
    <row r="3">
      <c r="A3" s="10" t="s">
        <v>3</v>
      </c>
      <c r="B3" s="11" t="s">
        <v>4</v>
      </c>
      <c r="C3" s="12" t="s">
        <v>5</v>
      </c>
      <c r="D3" s="13"/>
      <c r="E3" s="14" t="s">
        <v>6</v>
      </c>
      <c r="F3" s="7"/>
      <c r="G3" s="7"/>
      <c r="H3" s="15" t="s">
        <v>78</v>
      </c>
      <c r="I3" s="16">
        <f>SUMIFS(I9:I136,A9:A136,"SD")</f>
        <v>0</v>
      </c>
      <c r="J3" s="9"/>
      <c r="O3">
        <v>0</v>
      </c>
      <c r="P3">
        <v>2</v>
      </c>
    </row>
    <row r="4">
      <c r="A4" s="10" t="s">
        <v>8</v>
      </c>
      <c r="B4" s="11" t="s">
        <v>9</v>
      </c>
      <c r="C4" s="12" t="s">
        <v>246</v>
      </c>
      <c r="D4" s="13"/>
      <c r="E4" s="14" t="s">
        <v>247</v>
      </c>
      <c r="F4" s="7"/>
      <c r="G4" s="7"/>
      <c r="H4" s="7"/>
      <c r="I4" s="7"/>
      <c r="J4" s="9"/>
      <c r="O4">
        <v>0.14999999999999999</v>
      </c>
      <c r="P4">
        <v>2</v>
      </c>
    </row>
    <row r="5">
      <c r="A5" s="10" t="s">
        <v>12</v>
      </c>
      <c r="B5" s="11" t="s">
        <v>13</v>
      </c>
      <c r="C5" s="12" t="s">
        <v>78</v>
      </c>
      <c r="D5" s="13"/>
      <c r="E5" s="14" t="s">
        <v>248</v>
      </c>
      <c r="F5" s="7"/>
      <c r="G5" s="7"/>
      <c r="H5" s="7"/>
      <c r="I5" s="7"/>
      <c r="J5" s="9"/>
      <c r="O5">
        <v>0.20999999999999999</v>
      </c>
    </row>
    <row r="6">
      <c r="A6" s="17" t="s">
        <v>15</v>
      </c>
      <c r="B6" s="18" t="s">
        <v>16</v>
      </c>
      <c r="C6" s="19" t="s">
        <v>17</v>
      </c>
      <c r="D6" s="19" t="s">
        <v>18</v>
      </c>
      <c r="E6" s="19" t="s">
        <v>19</v>
      </c>
      <c r="F6" s="19" t="s">
        <v>20</v>
      </c>
      <c r="G6" s="19" t="s">
        <v>21</v>
      </c>
      <c r="H6" s="19" t="s">
        <v>22</v>
      </c>
      <c r="I6" s="19"/>
      <c r="J6" s="20" t="s">
        <v>23</v>
      </c>
    </row>
    <row r="7">
      <c r="A7" s="17"/>
      <c r="B7" s="18"/>
      <c r="C7" s="19"/>
      <c r="D7" s="19"/>
      <c r="E7" s="19"/>
      <c r="F7" s="19"/>
      <c r="G7" s="19"/>
      <c r="H7" s="19" t="s">
        <v>24</v>
      </c>
      <c r="I7" s="19" t="s">
        <v>25</v>
      </c>
      <c r="J7" s="20"/>
    </row>
    <row r="8">
      <c r="A8" s="21">
        <v>0</v>
      </c>
      <c r="B8" s="18">
        <v>1</v>
      </c>
      <c r="C8" s="22">
        <v>2</v>
      </c>
      <c r="D8" s="19">
        <v>3</v>
      </c>
      <c r="E8" s="22">
        <v>4</v>
      </c>
      <c r="F8" s="19">
        <v>5</v>
      </c>
      <c r="G8" s="19">
        <v>6</v>
      </c>
      <c r="H8" s="19">
        <v>7</v>
      </c>
      <c r="I8" s="22">
        <v>8</v>
      </c>
      <c r="J8" s="20">
        <v>9</v>
      </c>
    </row>
    <row r="9">
      <c r="A9" s="23" t="s">
        <v>26</v>
      </c>
      <c r="B9" s="24"/>
      <c r="C9" s="25" t="s">
        <v>27</v>
      </c>
      <c r="D9" s="26"/>
      <c r="E9" s="23" t="s">
        <v>28</v>
      </c>
      <c r="F9" s="26"/>
      <c r="G9" s="26"/>
      <c r="H9" s="26"/>
      <c r="I9" s="27">
        <f>SUMIFS(I10:I21,A10:A21,"P")</f>
        <v>0</v>
      </c>
      <c r="J9" s="28"/>
    </row>
    <row r="10">
      <c r="A10" s="29" t="s">
        <v>29</v>
      </c>
      <c r="B10" s="29">
        <v>1</v>
      </c>
      <c r="C10" s="30" t="s">
        <v>72</v>
      </c>
      <c r="D10" s="29" t="s">
        <v>82</v>
      </c>
      <c r="E10" s="31" t="s">
        <v>73</v>
      </c>
      <c r="F10" s="32" t="s">
        <v>74</v>
      </c>
      <c r="G10" s="33">
        <v>478.13999999999999</v>
      </c>
      <c r="H10" s="34">
        <v>0</v>
      </c>
      <c r="I10" s="34">
        <f>ROUND(G10*H10,P4)</f>
        <v>0</v>
      </c>
      <c r="J10" s="29"/>
      <c r="O10" s="35">
        <f>I10*0.21</f>
        <v>0</v>
      </c>
      <c r="P10">
        <v>3</v>
      </c>
    </row>
    <row r="11">
      <c r="A11" s="29" t="s">
        <v>34</v>
      </c>
      <c r="B11" s="36"/>
      <c r="C11" s="37"/>
      <c r="D11" s="37"/>
      <c r="E11" s="31" t="s">
        <v>249</v>
      </c>
      <c r="F11" s="37"/>
      <c r="G11" s="37"/>
      <c r="H11" s="37"/>
      <c r="I11" s="37"/>
      <c r="J11" s="38"/>
    </row>
    <row r="12" ht="30">
      <c r="A12" s="29" t="s">
        <v>36</v>
      </c>
      <c r="B12" s="36"/>
      <c r="C12" s="37"/>
      <c r="D12" s="37"/>
      <c r="E12" s="39" t="s">
        <v>250</v>
      </c>
      <c r="F12" s="37"/>
      <c r="G12" s="37"/>
      <c r="H12" s="37"/>
      <c r="I12" s="37"/>
      <c r="J12" s="38"/>
    </row>
    <row r="13" ht="30">
      <c r="A13" s="29" t="s">
        <v>38</v>
      </c>
      <c r="B13" s="36"/>
      <c r="C13" s="37"/>
      <c r="D13" s="37"/>
      <c r="E13" s="31" t="s">
        <v>77</v>
      </c>
      <c r="F13" s="37"/>
      <c r="G13" s="37"/>
      <c r="H13" s="37"/>
      <c r="I13" s="37"/>
      <c r="J13" s="38"/>
    </row>
    <row r="14">
      <c r="A14" s="29" t="s">
        <v>29</v>
      </c>
      <c r="B14" s="29">
        <v>2</v>
      </c>
      <c r="C14" s="30" t="s">
        <v>72</v>
      </c>
      <c r="D14" s="29" t="s">
        <v>84</v>
      </c>
      <c r="E14" s="31" t="s">
        <v>73</v>
      </c>
      <c r="F14" s="32" t="s">
        <v>74</v>
      </c>
      <c r="G14" s="33">
        <v>15.6</v>
      </c>
      <c r="H14" s="34">
        <v>0</v>
      </c>
      <c r="I14" s="34">
        <f>ROUND(G14*H14,P4)</f>
        <v>0</v>
      </c>
      <c r="J14" s="29"/>
      <c r="O14" s="35">
        <f>I14*0.21</f>
        <v>0</v>
      </c>
      <c r="P14">
        <v>3</v>
      </c>
    </row>
    <row r="15">
      <c r="A15" s="29" t="s">
        <v>34</v>
      </c>
      <c r="B15" s="36"/>
      <c r="C15" s="37"/>
      <c r="D15" s="37"/>
      <c r="E15" s="31" t="s">
        <v>251</v>
      </c>
      <c r="F15" s="37"/>
      <c r="G15" s="37"/>
      <c r="H15" s="37"/>
      <c r="I15" s="37"/>
      <c r="J15" s="38"/>
    </row>
    <row r="16" ht="30">
      <c r="A16" s="29" t="s">
        <v>36</v>
      </c>
      <c r="B16" s="36"/>
      <c r="C16" s="37"/>
      <c r="D16" s="37"/>
      <c r="E16" s="39" t="s">
        <v>252</v>
      </c>
      <c r="F16" s="37"/>
      <c r="G16" s="37"/>
      <c r="H16" s="37"/>
      <c r="I16" s="37"/>
      <c r="J16" s="38"/>
    </row>
    <row r="17" ht="30">
      <c r="A17" s="29" t="s">
        <v>38</v>
      </c>
      <c r="B17" s="36"/>
      <c r="C17" s="37"/>
      <c r="D17" s="37"/>
      <c r="E17" s="31" t="s">
        <v>77</v>
      </c>
      <c r="F17" s="37"/>
      <c r="G17" s="37"/>
      <c r="H17" s="37"/>
      <c r="I17" s="37"/>
      <c r="J17" s="38"/>
    </row>
    <row r="18">
      <c r="A18" s="29" t="s">
        <v>29</v>
      </c>
      <c r="B18" s="29">
        <v>3</v>
      </c>
      <c r="C18" s="30" t="s">
        <v>72</v>
      </c>
      <c r="D18" s="29" t="s">
        <v>87</v>
      </c>
      <c r="E18" s="31" t="s">
        <v>73</v>
      </c>
      <c r="F18" s="32" t="s">
        <v>74</v>
      </c>
      <c r="G18" s="33">
        <v>36.302</v>
      </c>
      <c r="H18" s="34">
        <v>0</v>
      </c>
      <c r="I18" s="34">
        <f>ROUND(G18*H18,P4)</f>
        <v>0</v>
      </c>
      <c r="J18" s="29"/>
      <c r="O18" s="35">
        <f>I18*0.21</f>
        <v>0</v>
      </c>
      <c r="P18">
        <v>3</v>
      </c>
    </row>
    <row r="19">
      <c r="A19" s="29" t="s">
        <v>34</v>
      </c>
      <c r="B19" s="36"/>
      <c r="C19" s="37"/>
      <c r="D19" s="37"/>
      <c r="E19" s="31" t="s">
        <v>91</v>
      </c>
      <c r="F19" s="37"/>
      <c r="G19" s="37"/>
      <c r="H19" s="37"/>
      <c r="I19" s="37"/>
      <c r="J19" s="38"/>
    </row>
    <row r="20" ht="75">
      <c r="A20" s="29" t="s">
        <v>36</v>
      </c>
      <c r="B20" s="36"/>
      <c r="C20" s="37"/>
      <c r="D20" s="37"/>
      <c r="E20" s="39" t="s">
        <v>253</v>
      </c>
      <c r="F20" s="37"/>
      <c r="G20" s="37"/>
      <c r="H20" s="37"/>
      <c r="I20" s="37"/>
      <c r="J20" s="38"/>
    </row>
    <row r="21" ht="30">
      <c r="A21" s="29" t="s">
        <v>38</v>
      </c>
      <c r="B21" s="36"/>
      <c r="C21" s="37"/>
      <c r="D21" s="37"/>
      <c r="E21" s="31" t="s">
        <v>77</v>
      </c>
      <c r="F21" s="37"/>
      <c r="G21" s="37"/>
      <c r="H21" s="37"/>
      <c r="I21" s="37"/>
      <c r="J21" s="38"/>
    </row>
    <row r="22">
      <c r="A22" s="23" t="s">
        <v>26</v>
      </c>
      <c r="B22" s="24"/>
      <c r="C22" s="25" t="s">
        <v>82</v>
      </c>
      <c r="D22" s="26"/>
      <c r="E22" s="23" t="s">
        <v>93</v>
      </c>
      <c r="F22" s="26"/>
      <c r="G22" s="26"/>
      <c r="H22" s="26"/>
      <c r="I22" s="27">
        <f>SUMIFS(I23:I46,A23:A46,"P")</f>
        <v>0</v>
      </c>
      <c r="J22" s="28"/>
    </row>
    <row r="23">
      <c r="A23" s="29" t="s">
        <v>29</v>
      </c>
      <c r="B23" s="29">
        <v>4</v>
      </c>
      <c r="C23" s="30" t="s">
        <v>94</v>
      </c>
      <c r="D23" s="29" t="s">
        <v>31</v>
      </c>
      <c r="E23" s="31" t="s">
        <v>95</v>
      </c>
      <c r="F23" s="32" t="s">
        <v>96</v>
      </c>
      <c r="G23" s="33">
        <v>120</v>
      </c>
      <c r="H23" s="34">
        <v>0</v>
      </c>
      <c r="I23" s="34">
        <f>ROUND(G23*H23,P4)</f>
        <v>0</v>
      </c>
      <c r="J23" s="29"/>
      <c r="O23" s="35">
        <f>I23*0.21</f>
        <v>0</v>
      </c>
      <c r="P23">
        <v>3</v>
      </c>
    </row>
    <row r="24">
      <c r="A24" s="29" t="s">
        <v>34</v>
      </c>
      <c r="B24" s="36"/>
      <c r="C24" s="37"/>
      <c r="D24" s="37"/>
      <c r="E24" s="31" t="s">
        <v>254</v>
      </c>
      <c r="F24" s="37"/>
      <c r="G24" s="37"/>
      <c r="H24" s="37"/>
      <c r="I24" s="37"/>
      <c r="J24" s="38"/>
    </row>
    <row r="25">
      <c r="A25" s="29" t="s">
        <v>36</v>
      </c>
      <c r="B25" s="36"/>
      <c r="C25" s="37"/>
      <c r="D25" s="37"/>
      <c r="E25" s="39" t="s">
        <v>255</v>
      </c>
      <c r="F25" s="37"/>
      <c r="G25" s="37"/>
      <c r="H25" s="37"/>
      <c r="I25" s="37"/>
      <c r="J25" s="38"/>
    </row>
    <row r="26" ht="45">
      <c r="A26" s="29" t="s">
        <v>38</v>
      </c>
      <c r="B26" s="36"/>
      <c r="C26" s="37"/>
      <c r="D26" s="37"/>
      <c r="E26" s="31" t="s">
        <v>99</v>
      </c>
      <c r="F26" s="37"/>
      <c r="G26" s="37"/>
      <c r="H26" s="37"/>
      <c r="I26" s="37"/>
      <c r="J26" s="38"/>
    </row>
    <row r="27">
      <c r="A27" s="29" t="s">
        <v>29</v>
      </c>
      <c r="B27" s="29">
        <v>5</v>
      </c>
      <c r="C27" s="30" t="s">
        <v>256</v>
      </c>
      <c r="D27" s="29" t="s">
        <v>31</v>
      </c>
      <c r="E27" s="31" t="s">
        <v>257</v>
      </c>
      <c r="F27" s="32" t="s">
        <v>102</v>
      </c>
      <c r="G27" s="33">
        <v>239.06999999999999</v>
      </c>
      <c r="H27" s="34">
        <v>0</v>
      </c>
      <c r="I27" s="34">
        <f>ROUND(G27*H27,P4)</f>
        <v>0</v>
      </c>
      <c r="J27" s="29"/>
      <c r="O27" s="35">
        <f>I27*0.21</f>
        <v>0</v>
      </c>
      <c r="P27">
        <v>3</v>
      </c>
    </row>
    <row r="28" ht="30">
      <c r="A28" s="29" t="s">
        <v>34</v>
      </c>
      <c r="B28" s="36"/>
      <c r="C28" s="37"/>
      <c r="D28" s="37"/>
      <c r="E28" s="31" t="s">
        <v>258</v>
      </c>
      <c r="F28" s="37"/>
      <c r="G28" s="37"/>
      <c r="H28" s="37"/>
      <c r="I28" s="37"/>
      <c r="J28" s="38"/>
    </row>
    <row r="29" ht="60">
      <c r="A29" s="29" t="s">
        <v>36</v>
      </c>
      <c r="B29" s="36"/>
      <c r="C29" s="37"/>
      <c r="D29" s="37"/>
      <c r="E29" s="39" t="s">
        <v>259</v>
      </c>
      <c r="F29" s="37"/>
      <c r="G29" s="37"/>
      <c r="H29" s="37"/>
      <c r="I29" s="37"/>
      <c r="J29" s="38"/>
    </row>
    <row r="30" ht="405">
      <c r="A30" s="29" t="s">
        <v>38</v>
      </c>
      <c r="B30" s="36"/>
      <c r="C30" s="37"/>
      <c r="D30" s="37"/>
      <c r="E30" s="31" t="s">
        <v>105</v>
      </c>
      <c r="F30" s="37"/>
      <c r="G30" s="37"/>
      <c r="H30" s="37"/>
      <c r="I30" s="37"/>
      <c r="J30" s="38"/>
    </row>
    <row r="31">
      <c r="A31" s="29" t="s">
        <v>29</v>
      </c>
      <c r="B31" s="29">
        <v>6</v>
      </c>
      <c r="C31" s="30" t="s">
        <v>260</v>
      </c>
      <c r="D31" s="29" t="s">
        <v>31</v>
      </c>
      <c r="E31" s="31" t="s">
        <v>261</v>
      </c>
      <c r="F31" s="32" t="s">
        <v>108</v>
      </c>
      <c r="G31" s="33">
        <v>2151.6300000000001</v>
      </c>
      <c r="H31" s="34">
        <v>0</v>
      </c>
      <c r="I31" s="34">
        <f>ROUND(G31*H31,P4)</f>
        <v>0</v>
      </c>
      <c r="J31" s="29"/>
      <c r="O31" s="35">
        <f>I31*0.21</f>
        <v>0</v>
      </c>
      <c r="P31">
        <v>3</v>
      </c>
    </row>
    <row r="32">
      <c r="A32" s="29" t="s">
        <v>34</v>
      </c>
      <c r="B32" s="36"/>
      <c r="C32" s="37"/>
      <c r="D32" s="37"/>
      <c r="E32" s="31" t="s">
        <v>262</v>
      </c>
      <c r="F32" s="37"/>
      <c r="G32" s="37"/>
      <c r="H32" s="37"/>
      <c r="I32" s="37"/>
      <c r="J32" s="38"/>
    </row>
    <row r="33">
      <c r="A33" s="29" t="s">
        <v>36</v>
      </c>
      <c r="B33" s="36"/>
      <c r="C33" s="37"/>
      <c r="D33" s="37"/>
      <c r="E33" s="39" t="s">
        <v>263</v>
      </c>
      <c r="F33" s="37"/>
      <c r="G33" s="37"/>
      <c r="H33" s="37"/>
      <c r="I33" s="37"/>
      <c r="J33" s="38"/>
    </row>
    <row r="34" ht="30">
      <c r="A34" s="29" t="s">
        <v>38</v>
      </c>
      <c r="B34" s="36"/>
      <c r="C34" s="37"/>
      <c r="D34" s="37"/>
      <c r="E34" s="31" t="s">
        <v>111</v>
      </c>
      <c r="F34" s="37"/>
      <c r="G34" s="37"/>
      <c r="H34" s="37"/>
      <c r="I34" s="37"/>
      <c r="J34" s="38"/>
    </row>
    <row r="35">
      <c r="A35" s="29" t="s">
        <v>29</v>
      </c>
      <c r="B35" s="29">
        <v>7</v>
      </c>
      <c r="C35" s="30" t="s">
        <v>121</v>
      </c>
      <c r="D35" s="29" t="s">
        <v>31</v>
      </c>
      <c r="E35" s="31" t="s">
        <v>122</v>
      </c>
      <c r="F35" s="32" t="s">
        <v>102</v>
      </c>
      <c r="G35" s="33">
        <v>239.06999999999999</v>
      </c>
      <c r="H35" s="34">
        <v>0</v>
      </c>
      <c r="I35" s="34">
        <f>ROUND(G35*H35,P4)</f>
        <v>0</v>
      </c>
      <c r="J35" s="29"/>
      <c r="O35" s="35">
        <f>I35*0.21</f>
        <v>0</v>
      </c>
      <c r="P35">
        <v>3</v>
      </c>
    </row>
    <row r="36">
      <c r="A36" s="29" t="s">
        <v>34</v>
      </c>
      <c r="B36" s="36"/>
      <c r="C36" s="37"/>
      <c r="D36" s="37"/>
      <c r="E36" s="31" t="s">
        <v>123</v>
      </c>
      <c r="F36" s="37"/>
      <c r="G36" s="37"/>
      <c r="H36" s="37"/>
      <c r="I36" s="37"/>
      <c r="J36" s="38"/>
    </row>
    <row r="37" ht="30">
      <c r="A37" s="29" t="s">
        <v>36</v>
      </c>
      <c r="B37" s="36"/>
      <c r="C37" s="37"/>
      <c r="D37" s="37"/>
      <c r="E37" s="39" t="s">
        <v>264</v>
      </c>
      <c r="F37" s="37"/>
      <c r="G37" s="37"/>
      <c r="H37" s="37"/>
      <c r="I37" s="37"/>
      <c r="J37" s="38"/>
    </row>
    <row r="38" ht="240">
      <c r="A38" s="29" t="s">
        <v>38</v>
      </c>
      <c r="B38" s="36"/>
      <c r="C38" s="37"/>
      <c r="D38" s="37"/>
      <c r="E38" s="31" t="s">
        <v>125</v>
      </c>
      <c r="F38" s="37"/>
      <c r="G38" s="37"/>
      <c r="H38" s="37"/>
      <c r="I38" s="37"/>
      <c r="J38" s="38"/>
    </row>
    <row r="39">
      <c r="A39" s="29" t="s">
        <v>29</v>
      </c>
      <c r="B39" s="29">
        <v>8</v>
      </c>
      <c r="C39" s="30" t="s">
        <v>126</v>
      </c>
      <c r="D39" s="29" t="s">
        <v>31</v>
      </c>
      <c r="E39" s="31" t="s">
        <v>127</v>
      </c>
      <c r="F39" s="32" t="s">
        <v>102</v>
      </c>
      <c r="G39" s="33">
        <v>99.688999999999993</v>
      </c>
      <c r="H39" s="34">
        <v>0</v>
      </c>
      <c r="I39" s="34">
        <f>ROUND(G39*H39,P4)</f>
        <v>0</v>
      </c>
      <c r="J39" s="29"/>
      <c r="O39" s="35">
        <f>I39*0.21</f>
        <v>0</v>
      </c>
      <c r="P39">
        <v>3</v>
      </c>
    </row>
    <row r="40" ht="30">
      <c r="A40" s="29" t="s">
        <v>34</v>
      </c>
      <c r="B40" s="36"/>
      <c r="C40" s="37"/>
      <c r="D40" s="37"/>
      <c r="E40" s="31" t="s">
        <v>265</v>
      </c>
      <c r="F40" s="37"/>
      <c r="G40" s="37"/>
      <c r="H40" s="37"/>
      <c r="I40" s="37"/>
      <c r="J40" s="38"/>
    </row>
    <row r="41">
      <c r="A41" s="29" t="s">
        <v>36</v>
      </c>
      <c r="B41" s="36"/>
      <c r="C41" s="37"/>
      <c r="D41" s="37"/>
      <c r="E41" s="39" t="s">
        <v>266</v>
      </c>
      <c r="F41" s="37"/>
      <c r="G41" s="37"/>
      <c r="H41" s="37"/>
      <c r="I41" s="37"/>
      <c r="J41" s="38"/>
    </row>
    <row r="42" ht="390">
      <c r="A42" s="29" t="s">
        <v>38</v>
      </c>
      <c r="B42" s="36"/>
      <c r="C42" s="37"/>
      <c r="D42" s="37"/>
      <c r="E42" s="31" t="s">
        <v>267</v>
      </c>
      <c r="F42" s="37"/>
      <c r="G42" s="37"/>
      <c r="H42" s="37"/>
      <c r="I42" s="37"/>
      <c r="J42" s="38"/>
    </row>
    <row r="43">
      <c r="A43" s="29" t="s">
        <v>29</v>
      </c>
      <c r="B43" s="29">
        <v>9</v>
      </c>
      <c r="C43" s="30" t="s">
        <v>131</v>
      </c>
      <c r="D43" s="29" t="s">
        <v>31</v>
      </c>
      <c r="E43" s="31" t="s">
        <v>132</v>
      </c>
      <c r="F43" s="32" t="s">
        <v>133</v>
      </c>
      <c r="G43" s="33">
        <v>124.056</v>
      </c>
      <c r="H43" s="34">
        <v>0</v>
      </c>
      <c r="I43" s="34">
        <f>ROUND(G43*H43,P4)</f>
        <v>0</v>
      </c>
      <c r="J43" s="29"/>
      <c r="O43" s="35">
        <f>I43*0.21</f>
        <v>0</v>
      </c>
      <c r="P43">
        <v>3</v>
      </c>
    </row>
    <row r="44">
      <c r="A44" s="29" t="s">
        <v>34</v>
      </c>
      <c r="B44" s="36"/>
      <c r="C44" s="37"/>
      <c r="D44" s="37"/>
      <c r="E44" s="31" t="s">
        <v>268</v>
      </c>
      <c r="F44" s="37"/>
      <c r="G44" s="37"/>
      <c r="H44" s="37"/>
      <c r="I44" s="37"/>
      <c r="J44" s="38"/>
    </row>
    <row r="45">
      <c r="A45" s="29" t="s">
        <v>36</v>
      </c>
      <c r="B45" s="36"/>
      <c r="C45" s="37"/>
      <c r="D45" s="37"/>
      <c r="E45" s="39" t="s">
        <v>269</v>
      </c>
      <c r="F45" s="37"/>
      <c r="G45" s="37"/>
      <c r="H45" s="37"/>
      <c r="I45" s="37"/>
      <c r="J45" s="38"/>
    </row>
    <row r="46" ht="30">
      <c r="A46" s="29" t="s">
        <v>38</v>
      </c>
      <c r="B46" s="36"/>
      <c r="C46" s="37"/>
      <c r="D46" s="37"/>
      <c r="E46" s="31" t="s">
        <v>136</v>
      </c>
      <c r="F46" s="37"/>
      <c r="G46" s="37"/>
      <c r="H46" s="37"/>
      <c r="I46" s="37"/>
      <c r="J46" s="38"/>
    </row>
    <row r="47">
      <c r="A47" s="23" t="s">
        <v>26</v>
      </c>
      <c r="B47" s="24"/>
      <c r="C47" s="25" t="s">
        <v>84</v>
      </c>
      <c r="D47" s="26"/>
      <c r="E47" s="23" t="s">
        <v>137</v>
      </c>
      <c r="F47" s="26"/>
      <c r="G47" s="26"/>
      <c r="H47" s="26"/>
      <c r="I47" s="27">
        <f>SUMIFS(I48:I51,A48:A51,"P")</f>
        <v>0</v>
      </c>
      <c r="J47" s="28"/>
    </row>
    <row r="48">
      <c r="A48" s="29" t="s">
        <v>29</v>
      </c>
      <c r="B48" s="29">
        <v>10</v>
      </c>
      <c r="C48" s="30" t="s">
        <v>138</v>
      </c>
      <c r="D48" s="29" t="s">
        <v>31</v>
      </c>
      <c r="E48" s="31" t="s">
        <v>139</v>
      </c>
      <c r="F48" s="32" t="s">
        <v>102</v>
      </c>
      <c r="G48" s="33">
        <v>1.5</v>
      </c>
      <c r="H48" s="34">
        <v>0</v>
      </c>
      <c r="I48" s="34">
        <f>ROUND(G48*H48,P4)</f>
        <v>0</v>
      </c>
      <c r="J48" s="29"/>
      <c r="O48" s="35">
        <f>I48*0.21</f>
        <v>0</v>
      </c>
      <c r="P48">
        <v>3</v>
      </c>
    </row>
    <row r="49" ht="30">
      <c r="A49" s="29" t="s">
        <v>34</v>
      </c>
      <c r="B49" s="36"/>
      <c r="C49" s="37"/>
      <c r="D49" s="37"/>
      <c r="E49" s="31" t="s">
        <v>270</v>
      </c>
      <c r="F49" s="37"/>
      <c r="G49" s="37"/>
      <c r="H49" s="37"/>
      <c r="I49" s="37"/>
      <c r="J49" s="38"/>
    </row>
    <row r="50">
      <c r="A50" s="29" t="s">
        <v>36</v>
      </c>
      <c r="B50" s="36"/>
      <c r="C50" s="37"/>
      <c r="D50" s="37"/>
      <c r="E50" s="39" t="s">
        <v>271</v>
      </c>
      <c r="F50" s="37"/>
      <c r="G50" s="37"/>
      <c r="H50" s="37"/>
      <c r="I50" s="37"/>
      <c r="J50" s="38"/>
    </row>
    <row r="51" ht="409.5">
      <c r="A51" s="29" t="s">
        <v>38</v>
      </c>
      <c r="B51" s="36"/>
      <c r="C51" s="37"/>
      <c r="D51" s="37"/>
      <c r="E51" s="31" t="s">
        <v>142</v>
      </c>
      <c r="F51" s="37"/>
      <c r="G51" s="37"/>
      <c r="H51" s="37"/>
      <c r="I51" s="37"/>
      <c r="J51" s="38"/>
    </row>
    <row r="52">
      <c r="A52" s="23" t="s">
        <v>26</v>
      </c>
      <c r="B52" s="24"/>
      <c r="C52" s="25" t="s">
        <v>90</v>
      </c>
      <c r="D52" s="26"/>
      <c r="E52" s="23" t="s">
        <v>152</v>
      </c>
      <c r="F52" s="26"/>
      <c r="G52" s="26"/>
      <c r="H52" s="26"/>
      <c r="I52" s="27">
        <f>SUMIFS(I53:I80,A53:A80,"P")</f>
        <v>0</v>
      </c>
      <c r="J52" s="28"/>
    </row>
    <row r="53">
      <c r="A53" s="29" t="s">
        <v>29</v>
      </c>
      <c r="B53" s="29">
        <v>11</v>
      </c>
      <c r="C53" s="30" t="s">
        <v>272</v>
      </c>
      <c r="D53" s="29" t="s">
        <v>31</v>
      </c>
      <c r="E53" s="31" t="s">
        <v>273</v>
      </c>
      <c r="F53" s="32" t="s">
        <v>102</v>
      </c>
      <c r="G53" s="33">
        <v>1.714</v>
      </c>
      <c r="H53" s="34">
        <v>0</v>
      </c>
      <c r="I53" s="34">
        <f>ROUND(G53*H53,P4)</f>
        <v>0</v>
      </c>
      <c r="J53" s="29"/>
      <c r="O53" s="35">
        <f>I53*0.21</f>
        <v>0</v>
      </c>
      <c r="P53">
        <v>3</v>
      </c>
    </row>
    <row r="54" ht="30">
      <c r="A54" s="29" t="s">
        <v>34</v>
      </c>
      <c r="B54" s="36"/>
      <c r="C54" s="37"/>
      <c r="D54" s="37"/>
      <c r="E54" s="31" t="s">
        <v>274</v>
      </c>
      <c r="F54" s="37"/>
      <c r="G54" s="37"/>
      <c r="H54" s="37"/>
      <c r="I54" s="37"/>
      <c r="J54" s="38"/>
    </row>
    <row r="55">
      <c r="A55" s="29" t="s">
        <v>36</v>
      </c>
      <c r="B55" s="36"/>
      <c r="C55" s="37"/>
      <c r="D55" s="37"/>
      <c r="E55" s="39" t="s">
        <v>275</v>
      </c>
      <c r="F55" s="37"/>
      <c r="G55" s="37"/>
      <c r="H55" s="37"/>
      <c r="I55" s="37"/>
      <c r="J55" s="38"/>
    </row>
    <row r="56" ht="300">
      <c r="A56" s="29" t="s">
        <v>38</v>
      </c>
      <c r="B56" s="36"/>
      <c r="C56" s="37"/>
      <c r="D56" s="37"/>
      <c r="E56" s="31" t="s">
        <v>276</v>
      </c>
      <c r="F56" s="37"/>
      <c r="G56" s="37"/>
      <c r="H56" s="37"/>
      <c r="I56" s="37"/>
      <c r="J56" s="38"/>
    </row>
    <row r="57">
      <c r="A57" s="29" t="s">
        <v>29</v>
      </c>
      <c r="B57" s="29">
        <v>12</v>
      </c>
      <c r="C57" s="30" t="s">
        <v>158</v>
      </c>
      <c r="D57" s="29" t="s">
        <v>31</v>
      </c>
      <c r="E57" s="31" t="s">
        <v>159</v>
      </c>
      <c r="F57" s="32" t="s">
        <v>102</v>
      </c>
      <c r="G57" s="33">
        <v>4.5</v>
      </c>
      <c r="H57" s="34">
        <v>0</v>
      </c>
      <c r="I57" s="34">
        <f>ROUND(G57*H57,P4)</f>
        <v>0</v>
      </c>
      <c r="J57" s="29"/>
      <c r="O57" s="35">
        <f>I57*0.21</f>
        <v>0</v>
      </c>
      <c r="P57">
        <v>3</v>
      </c>
    </row>
    <row r="58" ht="30">
      <c r="A58" s="29" t="s">
        <v>34</v>
      </c>
      <c r="B58" s="36"/>
      <c r="C58" s="37"/>
      <c r="D58" s="37"/>
      <c r="E58" s="31" t="s">
        <v>277</v>
      </c>
      <c r="F58" s="37"/>
      <c r="G58" s="37"/>
      <c r="H58" s="37"/>
      <c r="I58" s="37"/>
      <c r="J58" s="38"/>
    </row>
    <row r="59">
      <c r="A59" s="29" t="s">
        <v>36</v>
      </c>
      <c r="B59" s="36"/>
      <c r="C59" s="37"/>
      <c r="D59" s="37"/>
      <c r="E59" s="39" t="s">
        <v>278</v>
      </c>
      <c r="F59" s="37"/>
      <c r="G59" s="37"/>
      <c r="H59" s="37"/>
      <c r="I59" s="37"/>
      <c r="J59" s="38"/>
    </row>
    <row r="60" ht="409.5">
      <c r="A60" s="29" t="s">
        <v>38</v>
      </c>
      <c r="B60" s="36"/>
      <c r="C60" s="37"/>
      <c r="D60" s="37"/>
      <c r="E60" s="31" t="s">
        <v>162</v>
      </c>
      <c r="F60" s="37"/>
      <c r="G60" s="37"/>
      <c r="H60" s="37"/>
      <c r="I60" s="37"/>
      <c r="J60" s="38"/>
    </row>
    <row r="61">
      <c r="A61" s="29" t="s">
        <v>29</v>
      </c>
      <c r="B61" s="29">
        <v>13</v>
      </c>
      <c r="C61" s="30" t="s">
        <v>279</v>
      </c>
      <c r="D61" s="29" t="s">
        <v>31</v>
      </c>
      <c r="E61" s="31" t="s">
        <v>280</v>
      </c>
      <c r="F61" s="32" t="s">
        <v>102</v>
      </c>
      <c r="G61" s="33">
        <v>37.216999999999999</v>
      </c>
      <c r="H61" s="34">
        <v>0</v>
      </c>
      <c r="I61" s="34">
        <f>ROUND(G61*H61,P4)</f>
        <v>0</v>
      </c>
      <c r="J61" s="29"/>
      <c r="O61" s="35">
        <f>I61*0.21</f>
        <v>0</v>
      </c>
      <c r="P61">
        <v>3</v>
      </c>
    </row>
    <row r="62" ht="30">
      <c r="A62" s="29" t="s">
        <v>34</v>
      </c>
      <c r="B62" s="36"/>
      <c r="C62" s="37"/>
      <c r="D62" s="37"/>
      <c r="E62" s="31" t="s">
        <v>281</v>
      </c>
      <c r="F62" s="37"/>
      <c r="G62" s="37"/>
      <c r="H62" s="37"/>
      <c r="I62" s="37"/>
      <c r="J62" s="38"/>
    </row>
    <row r="63">
      <c r="A63" s="29" t="s">
        <v>36</v>
      </c>
      <c r="B63" s="36"/>
      <c r="C63" s="37"/>
      <c r="D63" s="37"/>
      <c r="E63" s="39" t="s">
        <v>282</v>
      </c>
      <c r="F63" s="37"/>
      <c r="G63" s="37"/>
      <c r="H63" s="37"/>
      <c r="I63" s="37"/>
      <c r="J63" s="38"/>
    </row>
    <row r="64" ht="409.5">
      <c r="A64" s="29" t="s">
        <v>38</v>
      </c>
      <c r="B64" s="36"/>
      <c r="C64" s="37"/>
      <c r="D64" s="37"/>
      <c r="E64" s="31" t="s">
        <v>283</v>
      </c>
      <c r="F64" s="37"/>
      <c r="G64" s="37"/>
      <c r="H64" s="37"/>
      <c r="I64" s="37"/>
      <c r="J64" s="38"/>
    </row>
    <row r="65">
      <c r="A65" s="29" t="s">
        <v>29</v>
      </c>
      <c r="B65" s="29">
        <v>14</v>
      </c>
      <c r="C65" s="30" t="s">
        <v>284</v>
      </c>
      <c r="D65" s="29" t="s">
        <v>31</v>
      </c>
      <c r="E65" s="31" t="s">
        <v>285</v>
      </c>
      <c r="F65" s="32" t="s">
        <v>74</v>
      </c>
      <c r="G65" s="33">
        <v>2.274</v>
      </c>
      <c r="H65" s="34">
        <v>0</v>
      </c>
      <c r="I65" s="34">
        <f>ROUND(G65*H65,P4)</f>
        <v>0</v>
      </c>
      <c r="J65" s="29"/>
      <c r="O65" s="35">
        <f>I65*0.21</f>
        <v>0</v>
      </c>
      <c r="P65">
        <v>3</v>
      </c>
    </row>
    <row r="66" ht="45">
      <c r="A66" s="29" t="s">
        <v>34</v>
      </c>
      <c r="B66" s="36"/>
      <c r="C66" s="37"/>
      <c r="D66" s="37"/>
      <c r="E66" s="31" t="s">
        <v>286</v>
      </c>
      <c r="F66" s="37"/>
      <c r="G66" s="37"/>
      <c r="H66" s="37"/>
      <c r="I66" s="37"/>
      <c r="J66" s="38"/>
    </row>
    <row r="67">
      <c r="A67" s="29" t="s">
        <v>36</v>
      </c>
      <c r="B67" s="36"/>
      <c r="C67" s="37"/>
      <c r="D67" s="37"/>
      <c r="E67" s="39" t="s">
        <v>287</v>
      </c>
      <c r="F67" s="37"/>
      <c r="G67" s="37"/>
      <c r="H67" s="37"/>
      <c r="I67" s="37"/>
      <c r="J67" s="38"/>
    </row>
    <row r="68" ht="210">
      <c r="A68" s="29" t="s">
        <v>38</v>
      </c>
      <c r="B68" s="36"/>
      <c r="C68" s="37"/>
      <c r="D68" s="37"/>
      <c r="E68" s="31" t="s">
        <v>288</v>
      </c>
      <c r="F68" s="37"/>
      <c r="G68" s="37"/>
      <c r="H68" s="37"/>
      <c r="I68" s="37"/>
      <c r="J68" s="38"/>
    </row>
    <row r="69">
      <c r="A69" s="29" t="s">
        <v>29</v>
      </c>
      <c r="B69" s="29">
        <v>15</v>
      </c>
      <c r="C69" s="30" t="s">
        <v>289</v>
      </c>
      <c r="D69" s="29" t="s">
        <v>31</v>
      </c>
      <c r="E69" s="31" t="s">
        <v>290</v>
      </c>
      <c r="F69" s="32" t="s">
        <v>102</v>
      </c>
      <c r="G69" s="33">
        <v>57.893000000000001</v>
      </c>
      <c r="H69" s="34">
        <v>0</v>
      </c>
      <c r="I69" s="34">
        <f>ROUND(G69*H69,P4)</f>
        <v>0</v>
      </c>
      <c r="J69" s="29"/>
      <c r="O69" s="35">
        <f>I69*0.21</f>
        <v>0</v>
      </c>
      <c r="P69">
        <v>3</v>
      </c>
    </row>
    <row r="70" ht="30">
      <c r="A70" s="29" t="s">
        <v>34</v>
      </c>
      <c r="B70" s="36"/>
      <c r="C70" s="37"/>
      <c r="D70" s="37"/>
      <c r="E70" s="31" t="s">
        <v>291</v>
      </c>
      <c r="F70" s="37"/>
      <c r="G70" s="37"/>
      <c r="H70" s="37"/>
      <c r="I70" s="37"/>
      <c r="J70" s="38"/>
    </row>
    <row r="71">
      <c r="A71" s="29" t="s">
        <v>36</v>
      </c>
      <c r="B71" s="36"/>
      <c r="C71" s="37"/>
      <c r="D71" s="37"/>
      <c r="E71" s="39" t="s">
        <v>292</v>
      </c>
      <c r="F71" s="37"/>
      <c r="G71" s="37"/>
      <c r="H71" s="37"/>
      <c r="I71" s="37"/>
      <c r="J71" s="38"/>
    </row>
    <row r="72" ht="60">
      <c r="A72" s="29" t="s">
        <v>38</v>
      </c>
      <c r="B72" s="36"/>
      <c r="C72" s="37"/>
      <c r="D72" s="37"/>
      <c r="E72" s="31" t="s">
        <v>167</v>
      </c>
      <c r="F72" s="37"/>
      <c r="G72" s="37"/>
      <c r="H72" s="37"/>
      <c r="I72" s="37"/>
      <c r="J72" s="38"/>
    </row>
    <row r="73">
      <c r="A73" s="29" t="s">
        <v>29</v>
      </c>
      <c r="B73" s="29">
        <v>16</v>
      </c>
      <c r="C73" s="30" t="s">
        <v>293</v>
      </c>
      <c r="D73" s="29" t="s">
        <v>31</v>
      </c>
      <c r="E73" s="31" t="s">
        <v>294</v>
      </c>
      <c r="F73" s="32" t="s">
        <v>102</v>
      </c>
      <c r="G73" s="33">
        <v>2.04</v>
      </c>
      <c r="H73" s="34">
        <v>0</v>
      </c>
      <c r="I73" s="34">
        <f>ROUND(G73*H73,P4)</f>
        <v>0</v>
      </c>
      <c r="J73" s="29"/>
      <c r="O73" s="35">
        <f>I73*0.21</f>
        <v>0</v>
      </c>
      <c r="P73">
        <v>3</v>
      </c>
    </row>
    <row r="74" ht="30">
      <c r="A74" s="29" t="s">
        <v>34</v>
      </c>
      <c r="B74" s="36"/>
      <c r="C74" s="37"/>
      <c r="D74" s="37"/>
      <c r="E74" s="31" t="s">
        <v>295</v>
      </c>
      <c r="F74" s="37"/>
      <c r="G74" s="37"/>
      <c r="H74" s="37"/>
      <c r="I74" s="37"/>
      <c r="J74" s="38"/>
    </row>
    <row r="75">
      <c r="A75" s="29" t="s">
        <v>36</v>
      </c>
      <c r="B75" s="36"/>
      <c r="C75" s="37"/>
      <c r="D75" s="37"/>
      <c r="E75" s="39" t="s">
        <v>296</v>
      </c>
      <c r="F75" s="37"/>
      <c r="G75" s="37"/>
      <c r="H75" s="37"/>
      <c r="I75" s="37"/>
      <c r="J75" s="38"/>
    </row>
    <row r="76" ht="409.5">
      <c r="A76" s="29" t="s">
        <v>38</v>
      </c>
      <c r="B76" s="36"/>
      <c r="C76" s="37"/>
      <c r="D76" s="37"/>
      <c r="E76" s="31" t="s">
        <v>297</v>
      </c>
      <c r="F76" s="37"/>
      <c r="G76" s="37"/>
      <c r="H76" s="37"/>
      <c r="I76" s="37"/>
      <c r="J76" s="38"/>
    </row>
    <row r="77">
      <c r="A77" s="29" t="s">
        <v>29</v>
      </c>
      <c r="B77" s="29">
        <v>17</v>
      </c>
      <c r="C77" s="30" t="s">
        <v>168</v>
      </c>
      <c r="D77" s="29" t="s">
        <v>31</v>
      </c>
      <c r="E77" s="31" t="s">
        <v>169</v>
      </c>
      <c r="F77" s="32" t="s">
        <v>102</v>
      </c>
      <c r="G77" s="33">
        <v>7.5</v>
      </c>
      <c r="H77" s="34">
        <v>0</v>
      </c>
      <c r="I77" s="34">
        <f>ROUND(G77*H77,P4)</f>
        <v>0</v>
      </c>
      <c r="J77" s="29"/>
      <c r="O77" s="35">
        <f>I77*0.21</f>
        <v>0</v>
      </c>
      <c r="P77">
        <v>3</v>
      </c>
    </row>
    <row r="78" ht="30">
      <c r="A78" s="29" t="s">
        <v>34</v>
      </c>
      <c r="B78" s="36"/>
      <c r="C78" s="37"/>
      <c r="D78" s="37"/>
      <c r="E78" s="31" t="s">
        <v>298</v>
      </c>
      <c r="F78" s="37"/>
      <c r="G78" s="37"/>
      <c r="H78" s="37"/>
      <c r="I78" s="37"/>
      <c r="J78" s="38"/>
    </row>
    <row r="79">
      <c r="A79" s="29" t="s">
        <v>36</v>
      </c>
      <c r="B79" s="36"/>
      <c r="C79" s="37"/>
      <c r="D79" s="37"/>
      <c r="E79" s="39" t="s">
        <v>299</v>
      </c>
      <c r="F79" s="37"/>
      <c r="G79" s="37"/>
      <c r="H79" s="37"/>
      <c r="I79" s="37"/>
      <c r="J79" s="38"/>
    </row>
    <row r="80" ht="150">
      <c r="A80" s="29" t="s">
        <v>38</v>
      </c>
      <c r="B80" s="36"/>
      <c r="C80" s="37"/>
      <c r="D80" s="37"/>
      <c r="E80" s="31" t="s">
        <v>172</v>
      </c>
      <c r="F80" s="37"/>
      <c r="G80" s="37"/>
      <c r="H80" s="37"/>
      <c r="I80" s="37"/>
      <c r="J80" s="38"/>
    </row>
    <row r="81">
      <c r="A81" s="23" t="s">
        <v>26</v>
      </c>
      <c r="B81" s="24"/>
      <c r="C81" s="25" t="s">
        <v>173</v>
      </c>
      <c r="D81" s="26"/>
      <c r="E81" s="23" t="s">
        <v>174</v>
      </c>
      <c r="F81" s="26"/>
      <c r="G81" s="26"/>
      <c r="H81" s="26"/>
      <c r="I81" s="27">
        <f>SUMIFS(I82:I85,A82:A85,"P")</f>
        <v>0</v>
      </c>
      <c r="J81" s="28"/>
    </row>
    <row r="82" ht="30">
      <c r="A82" s="29" t="s">
        <v>29</v>
      </c>
      <c r="B82" s="29">
        <v>18</v>
      </c>
      <c r="C82" s="30" t="s">
        <v>300</v>
      </c>
      <c r="D82" s="29" t="s">
        <v>31</v>
      </c>
      <c r="E82" s="31" t="s">
        <v>301</v>
      </c>
      <c r="F82" s="32" t="s">
        <v>133</v>
      </c>
      <c r="G82" s="33">
        <v>1.264</v>
      </c>
      <c r="H82" s="34">
        <v>0</v>
      </c>
      <c r="I82" s="34">
        <f>ROUND(G82*H82,P4)</f>
        <v>0</v>
      </c>
      <c r="J82" s="29"/>
      <c r="O82" s="35">
        <f>I82*0.21</f>
        <v>0</v>
      </c>
      <c r="P82">
        <v>3</v>
      </c>
    </row>
    <row r="83" ht="30">
      <c r="A83" s="29" t="s">
        <v>34</v>
      </c>
      <c r="B83" s="36"/>
      <c r="C83" s="37"/>
      <c r="D83" s="37"/>
      <c r="E83" s="31" t="s">
        <v>302</v>
      </c>
      <c r="F83" s="37"/>
      <c r="G83" s="37"/>
      <c r="H83" s="37"/>
      <c r="I83" s="37"/>
      <c r="J83" s="38"/>
    </row>
    <row r="84">
      <c r="A84" s="29" t="s">
        <v>36</v>
      </c>
      <c r="B84" s="36"/>
      <c r="C84" s="37"/>
      <c r="D84" s="37"/>
      <c r="E84" s="39" t="s">
        <v>303</v>
      </c>
      <c r="F84" s="37"/>
      <c r="G84" s="37"/>
      <c r="H84" s="37"/>
      <c r="I84" s="37"/>
      <c r="J84" s="38"/>
    </row>
    <row r="85" ht="90">
      <c r="A85" s="29" t="s">
        <v>38</v>
      </c>
      <c r="B85" s="36"/>
      <c r="C85" s="37"/>
      <c r="D85" s="37"/>
      <c r="E85" s="31" t="s">
        <v>179</v>
      </c>
      <c r="F85" s="37"/>
      <c r="G85" s="37"/>
      <c r="H85" s="37"/>
      <c r="I85" s="37"/>
      <c r="J85" s="38"/>
    </row>
    <row r="86">
      <c r="A86" s="23" t="s">
        <v>26</v>
      </c>
      <c r="B86" s="24"/>
      <c r="C86" s="25" t="s">
        <v>180</v>
      </c>
      <c r="D86" s="26"/>
      <c r="E86" s="23" t="s">
        <v>181</v>
      </c>
      <c r="F86" s="26"/>
      <c r="G86" s="26"/>
      <c r="H86" s="26"/>
      <c r="I86" s="27">
        <f>SUMIFS(I87:I94,A87:A94,"P")</f>
        <v>0</v>
      </c>
      <c r="J86" s="28"/>
    </row>
    <row r="87" ht="30">
      <c r="A87" s="29" t="s">
        <v>29</v>
      </c>
      <c r="B87" s="29">
        <v>19</v>
      </c>
      <c r="C87" s="30" t="s">
        <v>182</v>
      </c>
      <c r="D87" s="29" t="s">
        <v>31</v>
      </c>
      <c r="E87" s="31" t="s">
        <v>183</v>
      </c>
      <c r="F87" s="32" t="s">
        <v>133</v>
      </c>
      <c r="G87" s="33">
        <v>180.91499999999999</v>
      </c>
      <c r="H87" s="34">
        <v>0</v>
      </c>
      <c r="I87" s="34">
        <f>ROUND(G87*H87,P4)</f>
        <v>0</v>
      </c>
      <c r="J87" s="29"/>
      <c r="O87" s="35">
        <f>I87*0.21</f>
        <v>0</v>
      </c>
      <c r="P87">
        <v>3</v>
      </c>
    </row>
    <row r="88">
      <c r="A88" s="29" t="s">
        <v>34</v>
      </c>
      <c r="B88" s="36"/>
      <c r="C88" s="37"/>
      <c r="D88" s="37"/>
      <c r="E88" s="31" t="s">
        <v>304</v>
      </c>
      <c r="F88" s="37"/>
      <c r="G88" s="37"/>
      <c r="H88" s="37"/>
      <c r="I88" s="37"/>
      <c r="J88" s="38"/>
    </row>
    <row r="89">
      <c r="A89" s="29" t="s">
        <v>36</v>
      </c>
      <c r="B89" s="36"/>
      <c r="C89" s="37"/>
      <c r="D89" s="37"/>
      <c r="E89" s="39" t="s">
        <v>305</v>
      </c>
      <c r="F89" s="37"/>
      <c r="G89" s="37"/>
      <c r="H89" s="37"/>
      <c r="I89" s="37"/>
      <c r="J89" s="38"/>
    </row>
    <row r="90" ht="270">
      <c r="A90" s="29" t="s">
        <v>38</v>
      </c>
      <c r="B90" s="36"/>
      <c r="C90" s="37"/>
      <c r="D90" s="37"/>
      <c r="E90" s="31" t="s">
        <v>186</v>
      </c>
      <c r="F90" s="37"/>
      <c r="G90" s="37"/>
      <c r="H90" s="37"/>
      <c r="I90" s="37"/>
      <c r="J90" s="38"/>
    </row>
    <row r="91">
      <c r="A91" s="29" t="s">
        <v>29</v>
      </c>
      <c r="B91" s="29">
        <v>20</v>
      </c>
      <c r="C91" s="30" t="s">
        <v>187</v>
      </c>
      <c r="D91" s="29" t="s">
        <v>31</v>
      </c>
      <c r="E91" s="31" t="s">
        <v>188</v>
      </c>
      <c r="F91" s="32" t="s">
        <v>133</v>
      </c>
      <c r="G91" s="33">
        <v>1.264</v>
      </c>
      <c r="H91" s="34">
        <v>0</v>
      </c>
      <c r="I91" s="34">
        <f>ROUND(G91*H91,P4)</f>
        <v>0</v>
      </c>
      <c r="J91" s="29"/>
      <c r="O91" s="35">
        <f>I91*0.21</f>
        <v>0</v>
      </c>
      <c r="P91">
        <v>3</v>
      </c>
    </row>
    <row r="92">
      <c r="A92" s="29" t="s">
        <v>34</v>
      </c>
      <c r="B92" s="36"/>
      <c r="C92" s="37"/>
      <c r="D92" s="37"/>
      <c r="E92" s="31" t="s">
        <v>306</v>
      </c>
      <c r="F92" s="37"/>
      <c r="G92" s="37"/>
      <c r="H92" s="37"/>
      <c r="I92" s="37"/>
      <c r="J92" s="38"/>
    </row>
    <row r="93">
      <c r="A93" s="29" t="s">
        <v>36</v>
      </c>
      <c r="B93" s="36"/>
      <c r="C93" s="37"/>
      <c r="D93" s="37"/>
      <c r="E93" s="39" t="s">
        <v>303</v>
      </c>
      <c r="F93" s="37"/>
      <c r="G93" s="37"/>
      <c r="H93" s="37"/>
      <c r="I93" s="37"/>
      <c r="J93" s="38"/>
    </row>
    <row r="94" ht="60">
      <c r="A94" s="29" t="s">
        <v>38</v>
      </c>
      <c r="B94" s="36"/>
      <c r="C94" s="37"/>
      <c r="D94" s="37"/>
      <c r="E94" s="31" t="s">
        <v>190</v>
      </c>
      <c r="F94" s="37"/>
      <c r="G94" s="37"/>
      <c r="H94" s="37"/>
      <c r="I94" s="37"/>
      <c r="J94" s="38"/>
    </row>
    <row r="95">
      <c r="A95" s="23" t="s">
        <v>26</v>
      </c>
      <c r="B95" s="24"/>
      <c r="C95" s="25" t="s">
        <v>191</v>
      </c>
      <c r="D95" s="26"/>
      <c r="E95" s="23" t="s">
        <v>192</v>
      </c>
      <c r="F95" s="26"/>
      <c r="G95" s="26"/>
      <c r="H95" s="26"/>
      <c r="I95" s="27">
        <f>SUMIFS(I96:I107,A96:A107,"P")</f>
        <v>0</v>
      </c>
      <c r="J95" s="28"/>
    </row>
    <row r="96">
      <c r="A96" s="29" t="s">
        <v>29</v>
      </c>
      <c r="B96" s="29">
        <v>21</v>
      </c>
      <c r="C96" s="30" t="s">
        <v>307</v>
      </c>
      <c r="D96" s="29" t="s">
        <v>31</v>
      </c>
      <c r="E96" s="31" t="s">
        <v>308</v>
      </c>
      <c r="F96" s="32" t="s">
        <v>195</v>
      </c>
      <c r="G96" s="33">
        <v>103.38</v>
      </c>
      <c r="H96" s="34">
        <v>0</v>
      </c>
      <c r="I96" s="34">
        <f>ROUND(G96*H96,P4)</f>
        <v>0</v>
      </c>
      <c r="J96" s="29"/>
      <c r="O96" s="35">
        <f>I96*0.21</f>
        <v>0</v>
      </c>
      <c r="P96">
        <v>3</v>
      </c>
    </row>
    <row r="97" ht="45">
      <c r="A97" s="29" t="s">
        <v>34</v>
      </c>
      <c r="B97" s="36"/>
      <c r="C97" s="37"/>
      <c r="D97" s="37"/>
      <c r="E97" s="31" t="s">
        <v>309</v>
      </c>
      <c r="F97" s="37"/>
      <c r="G97" s="37"/>
      <c r="H97" s="37"/>
      <c r="I97" s="37"/>
      <c r="J97" s="38"/>
    </row>
    <row r="98">
      <c r="A98" s="29" t="s">
        <v>36</v>
      </c>
      <c r="B98" s="36"/>
      <c r="C98" s="37"/>
      <c r="D98" s="37"/>
      <c r="E98" s="39" t="s">
        <v>310</v>
      </c>
      <c r="F98" s="37"/>
      <c r="G98" s="37"/>
      <c r="H98" s="37"/>
      <c r="I98" s="37"/>
      <c r="J98" s="38"/>
    </row>
    <row r="99" ht="330">
      <c r="A99" s="29" t="s">
        <v>38</v>
      </c>
      <c r="B99" s="36"/>
      <c r="C99" s="37"/>
      <c r="D99" s="37"/>
      <c r="E99" s="31" t="s">
        <v>311</v>
      </c>
      <c r="F99" s="37"/>
      <c r="G99" s="37"/>
      <c r="H99" s="37"/>
      <c r="I99" s="37"/>
      <c r="J99" s="38"/>
    </row>
    <row r="100">
      <c r="A100" s="29" t="s">
        <v>29</v>
      </c>
      <c r="B100" s="29">
        <v>22</v>
      </c>
      <c r="C100" s="30" t="s">
        <v>312</v>
      </c>
      <c r="D100" s="29" t="s">
        <v>31</v>
      </c>
      <c r="E100" s="31" t="s">
        <v>313</v>
      </c>
      <c r="F100" s="32" t="s">
        <v>314</v>
      </c>
      <c r="G100" s="33">
        <v>1</v>
      </c>
      <c r="H100" s="34">
        <v>0</v>
      </c>
      <c r="I100" s="34">
        <f>ROUND(G100*H100,P4)</f>
        <v>0</v>
      </c>
      <c r="J100" s="29"/>
      <c r="O100" s="35">
        <f>I100*0.21</f>
        <v>0</v>
      </c>
      <c r="P100">
        <v>3</v>
      </c>
    </row>
    <row r="101" ht="30">
      <c r="A101" s="29" t="s">
        <v>34</v>
      </c>
      <c r="B101" s="36"/>
      <c r="C101" s="37"/>
      <c r="D101" s="37"/>
      <c r="E101" s="31" t="s">
        <v>315</v>
      </c>
      <c r="F101" s="37"/>
      <c r="G101" s="37"/>
      <c r="H101" s="37"/>
      <c r="I101" s="37"/>
      <c r="J101" s="38"/>
    </row>
    <row r="102">
      <c r="A102" s="29" t="s">
        <v>36</v>
      </c>
      <c r="B102" s="36"/>
      <c r="C102" s="37"/>
      <c r="D102" s="37"/>
      <c r="E102" s="39" t="s">
        <v>37</v>
      </c>
      <c r="F102" s="37"/>
      <c r="G102" s="37"/>
      <c r="H102" s="37"/>
      <c r="I102" s="37"/>
      <c r="J102" s="38"/>
    </row>
    <row r="103" ht="345">
      <c r="A103" s="29" t="s">
        <v>38</v>
      </c>
      <c r="B103" s="36"/>
      <c r="C103" s="37"/>
      <c r="D103" s="37"/>
      <c r="E103" s="31" t="s">
        <v>316</v>
      </c>
      <c r="F103" s="37"/>
      <c r="G103" s="37"/>
      <c r="H103" s="37"/>
      <c r="I103" s="37"/>
      <c r="J103" s="38"/>
    </row>
    <row r="104">
      <c r="A104" s="29" t="s">
        <v>29</v>
      </c>
      <c r="B104" s="29">
        <v>23</v>
      </c>
      <c r="C104" s="30" t="s">
        <v>199</v>
      </c>
      <c r="D104" s="29" t="s">
        <v>31</v>
      </c>
      <c r="E104" s="31" t="s">
        <v>200</v>
      </c>
      <c r="F104" s="32" t="s">
        <v>102</v>
      </c>
      <c r="G104" s="33">
        <v>44.271000000000001</v>
      </c>
      <c r="H104" s="34">
        <v>0</v>
      </c>
      <c r="I104" s="34">
        <f>ROUND(G104*H104,P4)</f>
        <v>0</v>
      </c>
      <c r="J104" s="29"/>
      <c r="O104" s="35">
        <f>I104*0.21</f>
        <v>0</v>
      </c>
      <c r="P104">
        <v>3</v>
      </c>
    </row>
    <row r="105" ht="75">
      <c r="A105" s="29" t="s">
        <v>34</v>
      </c>
      <c r="B105" s="36"/>
      <c r="C105" s="37"/>
      <c r="D105" s="37"/>
      <c r="E105" s="31" t="s">
        <v>201</v>
      </c>
      <c r="F105" s="37"/>
      <c r="G105" s="37"/>
      <c r="H105" s="37"/>
      <c r="I105" s="37"/>
      <c r="J105" s="38"/>
    </row>
    <row r="106">
      <c r="A106" s="29" t="s">
        <v>36</v>
      </c>
      <c r="B106" s="36"/>
      <c r="C106" s="37"/>
      <c r="D106" s="37"/>
      <c r="E106" s="39" t="s">
        <v>317</v>
      </c>
      <c r="F106" s="37"/>
      <c r="G106" s="37"/>
      <c r="H106" s="37"/>
      <c r="I106" s="37"/>
      <c r="J106" s="38"/>
    </row>
    <row r="107" ht="409.5">
      <c r="A107" s="29" t="s">
        <v>38</v>
      </c>
      <c r="B107" s="36"/>
      <c r="C107" s="37"/>
      <c r="D107" s="37"/>
      <c r="E107" s="31" t="s">
        <v>203</v>
      </c>
      <c r="F107" s="37"/>
      <c r="G107" s="37"/>
      <c r="H107" s="37"/>
      <c r="I107" s="37"/>
      <c r="J107" s="38"/>
    </row>
    <row r="108">
      <c r="A108" s="23" t="s">
        <v>26</v>
      </c>
      <c r="B108" s="24"/>
      <c r="C108" s="25" t="s">
        <v>204</v>
      </c>
      <c r="D108" s="26"/>
      <c r="E108" s="23" t="s">
        <v>205</v>
      </c>
      <c r="F108" s="26"/>
      <c r="G108" s="26"/>
      <c r="H108" s="26"/>
      <c r="I108" s="27">
        <f>SUMIFS(I109:I136,A109:A136,"P")</f>
        <v>0</v>
      </c>
      <c r="J108" s="28"/>
    </row>
    <row r="109">
      <c r="A109" s="29" t="s">
        <v>29</v>
      </c>
      <c r="B109" s="29">
        <v>24</v>
      </c>
      <c r="C109" s="30" t="s">
        <v>318</v>
      </c>
      <c r="D109" s="29" t="s">
        <v>31</v>
      </c>
      <c r="E109" s="31" t="s">
        <v>319</v>
      </c>
      <c r="F109" s="32" t="s">
        <v>195</v>
      </c>
      <c r="G109" s="33">
        <v>15.800000000000001</v>
      </c>
      <c r="H109" s="34">
        <v>0</v>
      </c>
      <c r="I109" s="34">
        <f>ROUND(G109*H109,P4)</f>
        <v>0</v>
      </c>
      <c r="J109" s="29"/>
      <c r="O109" s="35">
        <f>I109*0.21</f>
        <v>0</v>
      </c>
      <c r="P109">
        <v>3</v>
      </c>
    </row>
    <row r="110" ht="30">
      <c r="A110" s="29" t="s">
        <v>34</v>
      </c>
      <c r="B110" s="36"/>
      <c r="C110" s="37"/>
      <c r="D110" s="37"/>
      <c r="E110" s="31" t="s">
        <v>320</v>
      </c>
      <c r="F110" s="37"/>
      <c r="G110" s="37"/>
      <c r="H110" s="37"/>
      <c r="I110" s="37"/>
      <c r="J110" s="38"/>
    </row>
    <row r="111">
      <c r="A111" s="29" t="s">
        <v>36</v>
      </c>
      <c r="B111" s="36"/>
      <c r="C111" s="37"/>
      <c r="D111" s="37"/>
      <c r="E111" s="39" t="s">
        <v>321</v>
      </c>
      <c r="F111" s="37"/>
      <c r="G111" s="37"/>
      <c r="H111" s="37"/>
      <c r="I111" s="37"/>
      <c r="J111" s="38"/>
    </row>
    <row r="112" ht="30">
      <c r="A112" s="29" t="s">
        <v>38</v>
      </c>
      <c r="B112" s="36"/>
      <c r="C112" s="37"/>
      <c r="D112" s="37"/>
      <c r="E112" s="31" t="s">
        <v>210</v>
      </c>
      <c r="F112" s="37"/>
      <c r="G112" s="37"/>
      <c r="H112" s="37"/>
      <c r="I112" s="37"/>
      <c r="J112" s="38"/>
    </row>
    <row r="113">
      <c r="A113" s="29" t="s">
        <v>29</v>
      </c>
      <c r="B113" s="29">
        <v>25</v>
      </c>
      <c r="C113" s="30" t="s">
        <v>322</v>
      </c>
      <c r="D113" s="29" t="s">
        <v>31</v>
      </c>
      <c r="E113" s="31" t="s">
        <v>323</v>
      </c>
      <c r="F113" s="32" t="s">
        <v>314</v>
      </c>
      <c r="G113" s="33">
        <v>1</v>
      </c>
      <c r="H113" s="34">
        <v>0</v>
      </c>
      <c r="I113" s="34">
        <f>ROUND(G113*H113,P4)</f>
        <v>0</v>
      </c>
      <c r="J113" s="29"/>
      <c r="O113" s="35">
        <f>I113*0.21</f>
        <v>0</v>
      </c>
      <c r="P113">
        <v>3</v>
      </c>
    </row>
    <row r="114" ht="30">
      <c r="A114" s="29" t="s">
        <v>34</v>
      </c>
      <c r="B114" s="36"/>
      <c r="C114" s="37"/>
      <c r="D114" s="37"/>
      <c r="E114" s="31" t="s">
        <v>324</v>
      </c>
      <c r="F114" s="37"/>
      <c r="G114" s="37"/>
      <c r="H114" s="37"/>
      <c r="I114" s="37"/>
      <c r="J114" s="38"/>
    </row>
    <row r="115">
      <c r="A115" s="29" t="s">
        <v>36</v>
      </c>
      <c r="B115" s="36"/>
      <c r="C115" s="37"/>
      <c r="D115" s="37"/>
      <c r="E115" s="39" t="s">
        <v>37</v>
      </c>
      <c r="F115" s="37"/>
      <c r="G115" s="37"/>
      <c r="H115" s="37"/>
      <c r="I115" s="37"/>
      <c r="J115" s="38"/>
    </row>
    <row r="116">
      <c r="A116" s="29" t="s">
        <v>38</v>
      </c>
      <c r="B116" s="36"/>
      <c r="C116" s="37"/>
      <c r="D116" s="37"/>
      <c r="E116" s="43" t="s">
        <v>31</v>
      </c>
      <c r="F116" s="37"/>
      <c r="G116" s="37"/>
      <c r="H116" s="37"/>
      <c r="I116" s="37"/>
      <c r="J116" s="38"/>
    </row>
    <row r="117">
      <c r="A117" s="29" t="s">
        <v>29</v>
      </c>
      <c r="B117" s="29">
        <v>26</v>
      </c>
      <c r="C117" s="30" t="s">
        <v>211</v>
      </c>
      <c r="D117" s="29" t="s">
        <v>31</v>
      </c>
      <c r="E117" s="31" t="s">
        <v>212</v>
      </c>
      <c r="F117" s="32" t="s">
        <v>102</v>
      </c>
      <c r="G117" s="33">
        <v>6</v>
      </c>
      <c r="H117" s="34">
        <v>0</v>
      </c>
      <c r="I117" s="34">
        <f>ROUND(G117*H117,P4)</f>
        <v>0</v>
      </c>
      <c r="J117" s="29"/>
      <c r="O117" s="35">
        <f>I117*0.21</f>
        <v>0</v>
      </c>
      <c r="P117">
        <v>3</v>
      </c>
    </row>
    <row r="118" ht="45">
      <c r="A118" s="29" t="s">
        <v>34</v>
      </c>
      <c r="B118" s="36"/>
      <c r="C118" s="37"/>
      <c r="D118" s="37"/>
      <c r="E118" s="31" t="s">
        <v>325</v>
      </c>
      <c r="F118" s="37"/>
      <c r="G118" s="37"/>
      <c r="H118" s="37"/>
      <c r="I118" s="37"/>
      <c r="J118" s="38"/>
    </row>
    <row r="119">
      <c r="A119" s="29" t="s">
        <v>36</v>
      </c>
      <c r="B119" s="36"/>
      <c r="C119" s="37"/>
      <c r="D119" s="37"/>
      <c r="E119" s="39" t="s">
        <v>326</v>
      </c>
      <c r="F119" s="37"/>
      <c r="G119" s="37"/>
      <c r="H119" s="37"/>
      <c r="I119" s="37"/>
      <c r="J119" s="38"/>
    </row>
    <row r="120" ht="150">
      <c r="A120" s="29" t="s">
        <v>38</v>
      </c>
      <c r="B120" s="36"/>
      <c r="C120" s="37"/>
      <c r="D120" s="37"/>
      <c r="E120" s="31" t="s">
        <v>215</v>
      </c>
      <c r="F120" s="37"/>
      <c r="G120" s="37"/>
      <c r="H120" s="37"/>
      <c r="I120" s="37"/>
      <c r="J120" s="38"/>
    </row>
    <row r="121">
      <c r="A121" s="29" t="s">
        <v>29</v>
      </c>
      <c r="B121" s="29">
        <v>27</v>
      </c>
      <c r="C121" s="30" t="s">
        <v>216</v>
      </c>
      <c r="D121" s="29" t="s">
        <v>31</v>
      </c>
      <c r="E121" s="31" t="s">
        <v>217</v>
      </c>
      <c r="F121" s="32" t="s">
        <v>218</v>
      </c>
      <c r="G121" s="33">
        <v>140.40000000000001</v>
      </c>
      <c r="H121" s="34">
        <v>0</v>
      </c>
      <c r="I121" s="34">
        <f>ROUND(G121*H121,P4)</f>
        <v>0</v>
      </c>
      <c r="J121" s="29"/>
      <c r="O121" s="35">
        <f>I121*0.21</f>
        <v>0</v>
      </c>
      <c r="P121">
        <v>3</v>
      </c>
    </row>
    <row r="122">
      <c r="A122" s="29" t="s">
        <v>34</v>
      </c>
      <c r="B122" s="36"/>
      <c r="C122" s="37"/>
      <c r="D122" s="37"/>
      <c r="E122" s="31" t="s">
        <v>327</v>
      </c>
      <c r="F122" s="37"/>
      <c r="G122" s="37"/>
      <c r="H122" s="37"/>
      <c r="I122" s="37"/>
      <c r="J122" s="38"/>
    </row>
    <row r="123">
      <c r="A123" s="29" t="s">
        <v>36</v>
      </c>
      <c r="B123" s="36"/>
      <c r="C123" s="37"/>
      <c r="D123" s="37"/>
      <c r="E123" s="39" t="s">
        <v>328</v>
      </c>
      <c r="F123" s="37"/>
      <c r="G123" s="37"/>
      <c r="H123" s="37"/>
      <c r="I123" s="37"/>
      <c r="J123" s="38"/>
    </row>
    <row r="124" ht="45">
      <c r="A124" s="29" t="s">
        <v>38</v>
      </c>
      <c r="B124" s="36"/>
      <c r="C124" s="37"/>
      <c r="D124" s="37"/>
      <c r="E124" s="31" t="s">
        <v>221</v>
      </c>
      <c r="F124" s="37"/>
      <c r="G124" s="37"/>
      <c r="H124" s="37"/>
      <c r="I124" s="37"/>
      <c r="J124" s="38"/>
    </row>
    <row r="125">
      <c r="A125" s="29" t="s">
        <v>29</v>
      </c>
      <c r="B125" s="29">
        <v>28</v>
      </c>
      <c r="C125" s="30" t="s">
        <v>230</v>
      </c>
      <c r="D125" s="29" t="s">
        <v>31</v>
      </c>
      <c r="E125" s="31" t="s">
        <v>231</v>
      </c>
      <c r="F125" s="32" t="s">
        <v>102</v>
      </c>
      <c r="G125" s="33">
        <v>2.7149999999999999</v>
      </c>
      <c r="H125" s="34">
        <v>0</v>
      </c>
      <c r="I125" s="34">
        <f>ROUND(G125*H125,P4)</f>
        <v>0</v>
      </c>
      <c r="J125" s="29"/>
      <c r="O125" s="35">
        <f>I125*0.21</f>
        <v>0</v>
      </c>
      <c r="P125">
        <v>3</v>
      </c>
    </row>
    <row r="126" ht="30">
      <c r="A126" s="29" t="s">
        <v>34</v>
      </c>
      <c r="B126" s="36"/>
      <c r="C126" s="37"/>
      <c r="D126" s="37"/>
      <c r="E126" s="31" t="s">
        <v>329</v>
      </c>
      <c r="F126" s="37"/>
      <c r="G126" s="37"/>
      <c r="H126" s="37"/>
      <c r="I126" s="37"/>
      <c r="J126" s="38"/>
    </row>
    <row r="127" ht="75">
      <c r="A127" s="29" t="s">
        <v>36</v>
      </c>
      <c r="B127" s="36"/>
      <c r="C127" s="37"/>
      <c r="D127" s="37"/>
      <c r="E127" s="39" t="s">
        <v>330</v>
      </c>
      <c r="F127" s="37"/>
      <c r="G127" s="37"/>
      <c r="H127" s="37"/>
      <c r="I127" s="37"/>
      <c r="J127" s="38"/>
    </row>
    <row r="128" ht="150">
      <c r="A128" s="29" t="s">
        <v>38</v>
      </c>
      <c r="B128" s="36"/>
      <c r="C128" s="37"/>
      <c r="D128" s="37"/>
      <c r="E128" s="31" t="s">
        <v>215</v>
      </c>
      <c r="F128" s="37"/>
      <c r="G128" s="37"/>
      <c r="H128" s="37"/>
      <c r="I128" s="37"/>
      <c r="J128" s="38"/>
    </row>
    <row r="129">
      <c r="A129" s="29" t="s">
        <v>29</v>
      </c>
      <c r="B129" s="29">
        <v>29</v>
      </c>
      <c r="C129" s="30" t="s">
        <v>234</v>
      </c>
      <c r="D129" s="29" t="s">
        <v>31</v>
      </c>
      <c r="E129" s="31" t="s">
        <v>235</v>
      </c>
      <c r="F129" s="32" t="s">
        <v>218</v>
      </c>
      <c r="G129" s="33">
        <v>61.088000000000001</v>
      </c>
      <c r="H129" s="34">
        <v>0</v>
      </c>
      <c r="I129" s="34">
        <f>ROUND(G129*H129,P4)</f>
        <v>0</v>
      </c>
      <c r="J129" s="29"/>
      <c r="O129" s="35">
        <f>I129*0.21</f>
        <v>0</v>
      </c>
      <c r="P129">
        <v>3</v>
      </c>
    </row>
    <row r="130">
      <c r="A130" s="29" t="s">
        <v>34</v>
      </c>
      <c r="B130" s="36"/>
      <c r="C130" s="37"/>
      <c r="D130" s="37"/>
      <c r="E130" s="31" t="s">
        <v>331</v>
      </c>
      <c r="F130" s="37"/>
      <c r="G130" s="37"/>
      <c r="H130" s="37"/>
      <c r="I130" s="37"/>
      <c r="J130" s="38"/>
    </row>
    <row r="131">
      <c r="A131" s="29" t="s">
        <v>36</v>
      </c>
      <c r="B131" s="36"/>
      <c r="C131" s="37"/>
      <c r="D131" s="37"/>
      <c r="E131" s="39" t="s">
        <v>332</v>
      </c>
      <c r="F131" s="37"/>
      <c r="G131" s="37"/>
      <c r="H131" s="37"/>
      <c r="I131" s="37"/>
      <c r="J131" s="38"/>
    </row>
    <row r="132" ht="45">
      <c r="A132" s="29" t="s">
        <v>38</v>
      </c>
      <c r="B132" s="36"/>
      <c r="C132" s="37"/>
      <c r="D132" s="37"/>
      <c r="E132" s="31" t="s">
        <v>221</v>
      </c>
      <c r="F132" s="37"/>
      <c r="G132" s="37"/>
      <c r="H132" s="37"/>
      <c r="I132" s="37"/>
      <c r="J132" s="38"/>
    </row>
    <row r="133">
      <c r="A133" s="29" t="s">
        <v>29</v>
      </c>
      <c r="B133" s="29">
        <v>30</v>
      </c>
      <c r="C133" s="30" t="s">
        <v>238</v>
      </c>
      <c r="D133" s="29" t="s">
        <v>31</v>
      </c>
      <c r="E133" s="31" t="s">
        <v>239</v>
      </c>
      <c r="F133" s="32" t="s">
        <v>195</v>
      </c>
      <c r="G133" s="33">
        <v>98.379999999999995</v>
      </c>
      <c r="H133" s="34">
        <v>0</v>
      </c>
      <c r="I133" s="34">
        <f>ROUND(G133*H133,P4)</f>
        <v>0</v>
      </c>
      <c r="J133" s="29"/>
      <c r="O133" s="35">
        <f>I133*0.21</f>
        <v>0</v>
      </c>
      <c r="P133">
        <v>3</v>
      </c>
    </row>
    <row r="134" ht="60">
      <c r="A134" s="29" t="s">
        <v>34</v>
      </c>
      <c r="B134" s="36"/>
      <c r="C134" s="37"/>
      <c r="D134" s="37"/>
      <c r="E134" s="31" t="s">
        <v>333</v>
      </c>
      <c r="F134" s="37"/>
      <c r="G134" s="37"/>
      <c r="H134" s="37"/>
      <c r="I134" s="37"/>
      <c r="J134" s="38"/>
    </row>
    <row r="135">
      <c r="A135" s="29" t="s">
        <v>36</v>
      </c>
      <c r="B135" s="36"/>
      <c r="C135" s="37"/>
      <c r="D135" s="37"/>
      <c r="E135" s="39" t="s">
        <v>334</v>
      </c>
      <c r="F135" s="37"/>
      <c r="G135" s="37"/>
      <c r="H135" s="37"/>
      <c r="I135" s="37"/>
      <c r="J135" s="38"/>
    </row>
    <row r="136" ht="210">
      <c r="A136" s="29" t="s">
        <v>38</v>
      </c>
      <c r="B136" s="40"/>
      <c r="C136" s="41"/>
      <c r="D136" s="41"/>
      <c r="E136" s="31" t="s">
        <v>241</v>
      </c>
      <c r="F136" s="41"/>
      <c r="G136" s="41"/>
      <c r="H136" s="41"/>
      <c r="I136" s="41"/>
      <c r="J136" s="42"/>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7.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2"/>
      <c r="C1" s="3"/>
      <c r="D1" s="3"/>
      <c r="E1" s="4" t="s">
        <v>1</v>
      </c>
      <c r="F1" s="3"/>
      <c r="G1" s="3"/>
      <c r="H1" s="3"/>
      <c r="I1" s="3"/>
      <c r="J1" s="5"/>
      <c r="P1">
        <v>3</v>
      </c>
    </row>
    <row r="2" ht="20.25">
      <c r="A2" s="1"/>
      <c r="B2" s="6"/>
      <c r="C2" s="7"/>
      <c r="D2" s="7"/>
      <c r="E2" s="8" t="s">
        <v>2</v>
      </c>
      <c r="F2" s="7"/>
      <c r="G2" s="7"/>
      <c r="H2" s="7"/>
      <c r="I2" s="7"/>
      <c r="J2" s="9"/>
    </row>
    <row r="3">
      <c r="A3" s="10" t="s">
        <v>3</v>
      </c>
      <c r="B3" s="11" t="s">
        <v>4</v>
      </c>
      <c r="C3" s="12" t="s">
        <v>5</v>
      </c>
      <c r="D3" s="13"/>
      <c r="E3" s="14" t="s">
        <v>6</v>
      </c>
      <c r="F3" s="7"/>
      <c r="G3" s="7"/>
      <c r="H3" s="15" t="s">
        <v>335</v>
      </c>
      <c r="I3" s="16">
        <f>SUMIFS(I8:I12,A8:A12,"SD")</f>
        <v>0</v>
      </c>
      <c r="J3" s="9"/>
      <c r="O3">
        <v>0</v>
      </c>
      <c r="P3">
        <v>2</v>
      </c>
    </row>
    <row r="4" ht="30">
      <c r="A4" s="10" t="s">
        <v>8</v>
      </c>
      <c r="B4" s="11" t="s">
        <v>13</v>
      </c>
      <c r="C4" s="12" t="s">
        <v>335</v>
      </c>
      <c r="D4" s="13"/>
      <c r="E4" s="14" t="s">
        <v>336</v>
      </c>
      <c r="F4" s="7"/>
      <c r="G4" s="7"/>
      <c r="H4" s="7"/>
      <c r="I4" s="7"/>
      <c r="J4" s="9"/>
      <c r="O4">
        <v>0.14999999999999999</v>
      </c>
      <c r="P4">
        <v>2</v>
      </c>
    </row>
    <row r="5">
      <c r="A5" s="17" t="s">
        <v>15</v>
      </c>
      <c r="B5" s="18" t="s">
        <v>16</v>
      </c>
      <c r="C5" s="19" t="s">
        <v>17</v>
      </c>
      <c r="D5" s="19" t="s">
        <v>18</v>
      </c>
      <c r="E5" s="19" t="s">
        <v>19</v>
      </c>
      <c r="F5" s="19" t="s">
        <v>20</v>
      </c>
      <c r="G5" s="19" t="s">
        <v>21</v>
      </c>
      <c r="H5" s="19" t="s">
        <v>22</v>
      </c>
      <c r="I5" s="19"/>
      <c r="J5" s="20" t="s">
        <v>23</v>
      </c>
      <c r="O5">
        <v>0.20999999999999999</v>
      </c>
    </row>
    <row r="6">
      <c r="A6" s="17"/>
      <c r="B6" s="18"/>
      <c r="C6" s="19"/>
      <c r="D6" s="19"/>
      <c r="E6" s="19"/>
      <c r="F6" s="19"/>
      <c r="G6" s="19"/>
      <c r="H6" s="19" t="s">
        <v>24</v>
      </c>
      <c r="I6" s="19" t="s">
        <v>25</v>
      </c>
      <c r="J6" s="20"/>
    </row>
    <row r="7">
      <c r="A7" s="21">
        <v>0</v>
      </c>
      <c r="B7" s="18">
        <v>1</v>
      </c>
      <c r="C7" s="22">
        <v>2</v>
      </c>
      <c r="D7" s="19">
        <v>3</v>
      </c>
      <c r="E7" s="22">
        <v>4</v>
      </c>
      <c r="F7" s="19">
        <v>5</v>
      </c>
      <c r="G7" s="19">
        <v>6</v>
      </c>
      <c r="H7" s="19">
        <v>7</v>
      </c>
      <c r="I7" s="22">
        <v>8</v>
      </c>
      <c r="J7" s="20">
        <v>9</v>
      </c>
    </row>
    <row r="8">
      <c r="A8" s="23" t="s">
        <v>26</v>
      </c>
      <c r="B8" s="24"/>
      <c r="C8" s="25" t="s">
        <v>27</v>
      </c>
      <c r="D8" s="26"/>
      <c r="E8" s="23" t="s">
        <v>28</v>
      </c>
      <c r="F8" s="26"/>
      <c r="G8" s="26"/>
      <c r="H8" s="26"/>
      <c r="I8" s="27">
        <f>SUMIFS(I9:I12,A9:A12,"P")</f>
        <v>0</v>
      </c>
      <c r="J8" s="28"/>
    </row>
    <row r="9">
      <c r="A9" s="29" t="s">
        <v>29</v>
      </c>
      <c r="B9" s="29">
        <v>1</v>
      </c>
      <c r="C9" s="30" t="s">
        <v>72</v>
      </c>
      <c r="D9" s="29" t="s">
        <v>31</v>
      </c>
      <c r="E9" s="31" t="s">
        <v>73</v>
      </c>
      <c r="F9" s="32" t="s">
        <v>74</v>
      </c>
      <c r="G9" s="33">
        <v>1067.269</v>
      </c>
      <c r="H9" s="34">
        <v>0</v>
      </c>
      <c r="I9" s="34">
        <f>ROUND(G9*H9,P4)</f>
        <v>0</v>
      </c>
      <c r="J9" s="29"/>
      <c r="O9" s="35">
        <f>I9*0.21</f>
        <v>0</v>
      </c>
      <c r="P9">
        <v>3</v>
      </c>
    </row>
    <row r="10">
      <c r="A10" s="29" t="s">
        <v>34</v>
      </c>
      <c r="B10" s="36"/>
      <c r="C10" s="37"/>
      <c r="D10" s="37"/>
      <c r="E10" s="31" t="s">
        <v>249</v>
      </c>
      <c r="F10" s="37"/>
      <c r="G10" s="37"/>
      <c r="H10" s="37"/>
      <c r="I10" s="37"/>
      <c r="J10" s="38"/>
    </row>
    <row r="11" ht="195">
      <c r="A11" s="29" t="s">
        <v>36</v>
      </c>
      <c r="B11" s="36"/>
      <c r="C11" s="37"/>
      <c r="D11" s="37"/>
      <c r="E11" s="39" t="s">
        <v>337</v>
      </c>
      <c r="F11" s="37"/>
      <c r="G11" s="37"/>
      <c r="H11" s="37"/>
      <c r="I11" s="37"/>
      <c r="J11" s="38"/>
    </row>
    <row r="12" ht="30">
      <c r="A12" s="29" t="s">
        <v>38</v>
      </c>
      <c r="B12" s="40"/>
      <c r="C12" s="41"/>
      <c r="D12" s="41"/>
      <c r="E12" s="31" t="s">
        <v>77</v>
      </c>
      <c r="F12" s="41"/>
      <c r="G12" s="41"/>
      <c r="H12" s="41"/>
      <c r="I12" s="41"/>
      <c r="J12" s="42"/>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8.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2"/>
      <c r="C1" s="3"/>
      <c r="D1" s="3"/>
      <c r="E1" s="4" t="s">
        <v>1</v>
      </c>
      <c r="F1" s="3"/>
      <c r="G1" s="3"/>
      <c r="H1" s="3"/>
      <c r="I1" s="3"/>
      <c r="J1" s="5"/>
      <c r="P1">
        <v>3</v>
      </c>
    </row>
    <row r="2" ht="20.25">
      <c r="A2" s="1"/>
      <c r="B2" s="6"/>
      <c r="C2" s="7"/>
      <c r="D2" s="7"/>
      <c r="E2" s="8" t="s">
        <v>2</v>
      </c>
      <c r="F2" s="7"/>
      <c r="G2" s="7"/>
      <c r="H2" s="7"/>
      <c r="I2" s="7"/>
      <c r="J2" s="9"/>
    </row>
    <row r="3">
      <c r="A3" s="10" t="s">
        <v>3</v>
      </c>
      <c r="B3" s="11" t="s">
        <v>4</v>
      </c>
      <c r="C3" s="12" t="s">
        <v>5</v>
      </c>
      <c r="D3" s="13"/>
      <c r="E3" s="14" t="s">
        <v>6</v>
      </c>
      <c r="F3" s="7"/>
      <c r="G3" s="7"/>
      <c r="H3" s="15" t="s">
        <v>338</v>
      </c>
      <c r="I3" s="16">
        <f>SUMIFS(I8:I12,A8:A12,"SD")</f>
        <v>0</v>
      </c>
      <c r="J3" s="9"/>
      <c r="O3">
        <v>0</v>
      </c>
      <c r="P3">
        <v>2</v>
      </c>
    </row>
    <row r="4">
      <c r="A4" s="10" t="s">
        <v>8</v>
      </c>
      <c r="B4" s="11" t="s">
        <v>13</v>
      </c>
      <c r="C4" s="12" t="s">
        <v>338</v>
      </c>
      <c r="D4" s="13"/>
      <c r="E4" s="14" t="s">
        <v>339</v>
      </c>
      <c r="F4" s="7"/>
      <c r="G4" s="7"/>
      <c r="H4" s="7"/>
      <c r="I4" s="7"/>
      <c r="J4" s="9"/>
      <c r="O4">
        <v>0.14999999999999999</v>
      </c>
      <c r="P4">
        <v>2</v>
      </c>
    </row>
    <row r="5">
      <c r="A5" s="17" t="s">
        <v>15</v>
      </c>
      <c r="B5" s="18" t="s">
        <v>16</v>
      </c>
      <c r="C5" s="19" t="s">
        <v>17</v>
      </c>
      <c r="D5" s="19" t="s">
        <v>18</v>
      </c>
      <c r="E5" s="19" t="s">
        <v>19</v>
      </c>
      <c r="F5" s="19" t="s">
        <v>20</v>
      </c>
      <c r="G5" s="19" t="s">
        <v>21</v>
      </c>
      <c r="H5" s="19" t="s">
        <v>22</v>
      </c>
      <c r="I5" s="19"/>
      <c r="J5" s="20" t="s">
        <v>23</v>
      </c>
      <c r="O5">
        <v>0.20999999999999999</v>
      </c>
    </row>
    <row r="6">
      <c r="A6" s="17"/>
      <c r="B6" s="18"/>
      <c r="C6" s="19"/>
      <c r="D6" s="19"/>
      <c r="E6" s="19"/>
      <c r="F6" s="19"/>
      <c r="G6" s="19"/>
      <c r="H6" s="19" t="s">
        <v>24</v>
      </c>
      <c r="I6" s="19" t="s">
        <v>25</v>
      </c>
      <c r="J6" s="20"/>
    </row>
    <row r="7">
      <c r="A7" s="21">
        <v>0</v>
      </c>
      <c r="B7" s="18">
        <v>1</v>
      </c>
      <c r="C7" s="22">
        <v>2</v>
      </c>
      <c r="D7" s="19">
        <v>3</v>
      </c>
      <c r="E7" s="22">
        <v>4</v>
      </c>
      <c r="F7" s="19">
        <v>5</v>
      </c>
      <c r="G7" s="19">
        <v>6</v>
      </c>
      <c r="H7" s="19">
        <v>7</v>
      </c>
      <c r="I7" s="22">
        <v>8</v>
      </c>
      <c r="J7" s="20">
        <v>9</v>
      </c>
    </row>
    <row r="8">
      <c r="A8" s="23" t="s">
        <v>26</v>
      </c>
      <c r="B8" s="24"/>
      <c r="C8" s="25" t="s">
        <v>27</v>
      </c>
      <c r="D8" s="26"/>
      <c r="E8" s="23" t="s">
        <v>28</v>
      </c>
      <c r="F8" s="26"/>
      <c r="G8" s="26"/>
      <c r="H8" s="26"/>
      <c r="I8" s="27">
        <f>SUMIFS(I9:I12,A9:A12,"P")</f>
        <v>0</v>
      </c>
      <c r="J8" s="28"/>
    </row>
    <row r="9">
      <c r="A9" s="29" t="s">
        <v>29</v>
      </c>
      <c r="B9" s="29">
        <v>1</v>
      </c>
      <c r="C9" s="30" t="s">
        <v>72</v>
      </c>
      <c r="D9" s="29" t="s">
        <v>31</v>
      </c>
      <c r="E9" s="31" t="s">
        <v>73</v>
      </c>
      <c r="F9" s="32" t="s">
        <v>74</v>
      </c>
      <c r="G9" s="33">
        <v>72.599999999999994</v>
      </c>
      <c r="H9" s="34">
        <v>0</v>
      </c>
      <c r="I9" s="34">
        <f>ROUND(G9*H9,P4)</f>
        <v>0</v>
      </c>
      <c r="J9" s="29"/>
      <c r="O9" s="35">
        <f>I9*0.21</f>
        <v>0</v>
      </c>
      <c r="P9">
        <v>3</v>
      </c>
    </row>
    <row r="10">
      <c r="A10" s="29" t="s">
        <v>34</v>
      </c>
      <c r="B10" s="36"/>
      <c r="C10" s="37"/>
      <c r="D10" s="37"/>
      <c r="E10" s="31" t="s">
        <v>249</v>
      </c>
      <c r="F10" s="37"/>
      <c r="G10" s="37"/>
      <c r="H10" s="37"/>
      <c r="I10" s="37"/>
      <c r="J10" s="38"/>
    </row>
    <row r="11" ht="30">
      <c r="A11" s="29" t="s">
        <v>36</v>
      </c>
      <c r="B11" s="36"/>
      <c r="C11" s="37"/>
      <c r="D11" s="37"/>
      <c r="E11" s="39" t="s">
        <v>340</v>
      </c>
      <c r="F11" s="37"/>
      <c r="G11" s="37"/>
      <c r="H11" s="37"/>
      <c r="I11" s="37"/>
      <c r="J11" s="38"/>
    </row>
    <row r="12" ht="30">
      <c r="A12" s="29" t="s">
        <v>38</v>
      </c>
      <c r="B12" s="40"/>
      <c r="C12" s="41"/>
      <c r="D12" s="41"/>
      <c r="E12" s="31" t="s">
        <v>77</v>
      </c>
      <c r="F12" s="41"/>
      <c r="G12" s="41"/>
      <c r="H12" s="41"/>
      <c r="I12" s="41"/>
      <c r="J12" s="42"/>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9.xml><?xml version="1.0" encoding="utf-8"?>
<worksheet xmlns:r="http://schemas.openxmlformats.org/officeDocument/2006/relationships" xmlns="http://schemas.openxmlformats.org/spreadsheetml/2006/main">
  <sheetPr>
    <pageSetUpPr fitToPage="1"/>
  </sheetPr>
  <sheetViews>
    <sheetView tabSelected="1"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2"/>
      <c r="C1" s="3"/>
      <c r="D1" s="3"/>
      <c r="E1" s="4" t="s">
        <v>1</v>
      </c>
      <c r="F1" s="3"/>
      <c r="G1" s="3"/>
      <c r="H1" s="3"/>
      <c r="I1" s="3"/>
      <c r="J1" s="5"/>
      <c r="P1">
        <v>3</v>
      </c>
    </row>
    <row r="2" ht="20.25">
      <c r="A2" s="1"/>
      <c r="B2" s="6"/>
      <c r="C2" s="7"/>
      <c r="D2" s="7"/>
      <c r="E2" s="8" t="s">
        <v>2</v>
      </c>
      <c r="F2" s="7"/>
      <c r="G2" s="7"/>
      <c r="H2" s="7"/>
      <c r="I2" s="7"/>
      <c r="J2" s="9"/>
    </row>
    <row r="3">
      <c r="A3" s="10" t="s">
        <v>3</v>
      </c>
      <c r="B3" s="11" t="s">
        <v>4</v>
      </c>
      <c r="C3" s="12" t="s">
        <v>5</v>
      </c>
      <c r="D3" s="13"/>
      <c r="E3" s="14" t="s">
        <v>6</v>
      </c>
      <c r="F3" s="7"/>
      <c r="G3" s="7"/>
      <c r="H3" s="15" t="s">
        <v>341</v>
      </c>
      <c r="I3" s="16">
        <f>SUMIFS(I8:I41,A8:A41,"SD")</f>
        <v>0</v>
      </c>
      <c r="J3" s="9"/>
      <c r="O3">
        <v>0</v>
      </c>
      <c r="P3">
        <v>2</v>
      </c>
    </row>
    <row r="4">
      <c r="A4" s="10" t="s">
        <v>8</v>
      </c>
      <c r="B4" s="11" t="s">
        <v>13</v>
      </c>
      <c r="C4" s="12" t="s">
        <v>341</v>
      </c>
      <c r="D4" s="13"/>
      <c r="E4" s="14" t="s">
        <v>342</v>
      </c>
      <c r="F4" s="7"/>
      <c r="G4" s="7"/>
      <c r="H4" s="7"/>
      <c r="I4" s="7"/>
      <c r="J4" s="9"/>
      <c r="O4">
        <v>0.14999999999999999</v>
      </c>
      <c r="P4">
        <v>2</v>
      </c>
    </row>
    <row r="5">
      <c r="A5" s="17" t="s">
        <v>15</v>
      </c>
      <c r="B5" s="18" t="s">
        <v>16</v>
      </c>
      <c r="C5" s="19" t="s">
        <v>17</v>
      </c>
      <c r="D5" s="19" t="s">
        <v>18</v>
      </c>
      <c r="E5" s="19" t="s">
        <v>19</v>
      </c>
      <c r="F5" s="19" t="s">
        <v>20</v>
      </c>
      <c r="G5" s="19" t="s">
        <v>21</v>
      </c>
      <c r="H5" s="19" t="s">
        <v>22</v>
      </c>
      <c r="I5" s="19"/>
      <c r="J5" s="20" t="s">
        <v>23</v>
      </c>
      <c r="O5">
        <v>0.20999999999999999</v>
      </c>
    </row>
    <row r="6">
      <c r="A6" s="17"/>
      <c r="B6" s="18"/>
      <c r="C6" s="19"/>
      <c r="D6" s="19"/>
      <c r="E6" s="19"/>
      <c r="F6" s="19"/>
      <c r="G6" s="19"/>
      <c r="H6" s="19" t="s">
        <v>24</v>
      </c>
      <c r="I6" s="19" t="s">
        <v>25</v>
      </c>
      <c r="J6" s="20"/>
    </row>
    <row r="7">
      <c r="A7" s="21">
        <v>0</v>
      </c>
      <c r="B7" s="18">
        <v>1</v>
      </c>
      <c r="C7" s="22">
        <v>2</v>
      </c>
      <c r="D7" s="19">
        <v>3</v>
      </c>
      <c r="E7" s="22">
        <v>4</v>
      </c>
      <c r="F7" s="19">
        <v>5</v>
      </c>
      <c r="G7" s="19">
        <v>6</v>
      </c>
      <c r="H7" s="19">
        <v>7</v>
      </c>
      <c r="I7" s="22">
        <v>8</v>
      </c>
      <c r="J7" s="20">
        <v>9</v>
      </c>
    </row>
    <row r="8">
      <c r="A8" s="23" t="s">
        <v>26</v>
      </c>
      <c r="B8" s="24"/>
      <c r="C8" s="25" t="s">
        <v>27</v>
      </c>
      <c r="D8" s="26"/>
      <c r="E8" s="23" t="s">
        <v>28</v>
      </c>
      <c r="F8" s="26"/>
      <c r="G8" s="26"/>
      <c r="H8" s="26"/>
      <c r="I8" s="27">
        <f>SUMIFS(I9:I12,A9:A12,"P")</f>
        <v>0</v>
      </c>
      <c r="J8" s="28"/>
    </row>
    <row r="9">
      <c r="A9" s="29" t="s">
        <v>29</v>
      </c>
      <c r="B9" s="29">
        <v>1</v>
      </c>
      <c r="C9" s="30" t="s">
        <v>72</v>
      </c>
      <c r="D9" s="29" t="s">
        <v>31</v>
      </c>
      <c r="E9" s="31" t="s">
        <v>73</v>
      </c>
      <c r="F9" s="32" t="s">
        <v>74</v>
      </c>
      <c r="G9" s="33">
        <v>291.80000000000001</v>
      </c>
      <c r="H9" s="34">
        <v>0</v>
      </c>
      <c r="I9" s="34">
        <f>ROUND(G9*H9,P4)</f>
        <v>0</v>
      </c>
      <c r="J9" s="29"/>
      <c r="O9" s="35">
        <f>I9*0.21</f>
        <v>0</v>
      </c>
      <c r="P9">
        <v>3</v>
      </c>
    </row>
    <row r="10">
      <c r="A10" s="29" t="s">
        <v>34</v>
      </c>
      <c r="B10" s="36"/>
      <c r="C10" s="37"/>
      <c r="D10" s="37"/>
      <c r="E10" s="31" t="s">
        <v>75</v>
      </c>
      <c r="F10" s="37"/>
      <c r="G10" s="37"/>
      <c r="H10" s="37"/>
      <c r="I10" s="37"/>
      <c r="J10" s="38"/>
    </row>
    <row r="11" ht="30">
      <c r="A11" s="29" t="s">
        <v>36</v>
      </c>
      <c r="B11" s="36"/>
      <c r="C11" s="37"/>
      <c r="D11" s="37"/>
      <c r="E11" s="39" t="s">
        <v>343</v>
      </c>
      <c r="F11" s="37"/>
      <c r="G11" s="37"/>
      <c r="H11" s="37"/>
      <c r="I11" s="37"/>
      <c r="J11" s="38"/>
    </row>
    <row r="12" ht="30">
      <c r="A12" s="29" t="s">
        <v>38</v>
      </c>
      <c r="B12" s="36"/>
      <c r="C12" s="37"/>
      <c r="D12" s="37"/>
      <c r="E12" s="31" t="s">
        <v>77</v>
      </c>
      <c r="F12" s="37"/>
      <c r="G12" s="37"/>
      <c r="H12" s="37"/>
      <c r="I12" s="37"/>
      <c r="J12" s="38"/>
    </row>
    <row r="13">
      <c r="A13" s="23" t="s">
        <v>26</v>
      </c>
      <c r="B13" s="24"/>
      <c r="C13" s="25" t="s">
        <v>82</v>
      </c>
      <c r="D13" s="26"/>
      <c r="E13" s="23" t="s">
        <v>93</v>
      </c>
      <c r="F13" s="26"/>
      <c r="G13" s="26"/>
      <c r="H13" s="26"/>
      <c r="I13" s="27">
        <f>SUMIFS(I14:I41,A14:A41,"P")</f>
        <v>0</v>
      </c>
      <c r="J13" s="28"/>
    </row>
    <row r="14">
      <c r="A14" s="29" t="s">
        <v>29</v>
      </c>
      <c r="B14" s="29">
        <v>2</v>
      </c>
      <c r="C14" s="30" t="s">
        <v>344</v>
      </c>
      <c r="D14" s="29" t="s">
        <v>31</v>
      </c>
      <c r="E14" s="31" t="s">
        <v>345</v>
      </c>
      <c r="F14" s="32" t="s">
        <v>133</v>
      </c>
      <c r="G14" s="33">
        <v>2918</v>
      </c>
      <c r="H14" s="34">
        <v>0</v>
      </c>
      <c r="I14" s="34">
        <f>ROUND(G14*H14,P4)</f>
        <v>0</v>
      </c>
      <c r="J14" s="29"/>
      <c r="O14" s="35">
        <f>I14*0.21</f>
        <v>0</v>
      </c>
      <c r="P14">
        <v>3</v>
      </c>
    </row>
    <row r="15" ht="45">
      <c r="A15" s="29" t="s">
        <v>34</v>
      </c>
      <c r="B15" s="36"/>
      <c r="C15" s="37"/>
      <c r="D15" s="37"/>
      <c r="E15" s="31" t="s">
        <v>346</v>
      </c>
      <c r="F15" s="37"/>
      <c r="G15" s="37"/>
      <c r="H15" s="37"/>
      <c r="I15" s="37"/>
      <c r="J15" s="38"/>
    </row>
    <row r="16" ht="30">
      <c r="A16" s="29" t="s">
        <v>36</v>
      </c>
      <c r="B16" s="36"/>
      <c r="C16" s="37"/>
      <c r="D16" s="37"/>
      <c r="E16" s="39" t="s">
        <v>347</v>
      </c>
      <c r="F16" s="37"/>
      <c r="G16" s="37"/>
      <c r="H16" s="37"/>
      <c r="I16" s="37"/>
      <c r="J16" s="38"/>
    </row>
    <row r="17">
      <c r="A17" s="29" t="s">
        <v>38</v>
      </c>
      <c r="B17" s="36"/>
      <c r="C17" s="37"/>
      <c r="D17" s="37"/>
      <c r="E17" s="31" t="s">
        <v>348</v>
      </c>
      <c r="F17" s="37"/>
      <c r="G17" s="37"/>
      <c r="H17" s="37"/>
      <c r="I17" s="37"/>
      <c r="J17" s="38"/>
    </row>
    <row r="18">
      <c r="A18" s="29" t="s">
        <v>29</v>
      </c>
      <c r="B18" s="29">
        <v>3</v>
      </c>
      <c r="C18" s="30" t="s">
        <v>349</v>
      </c>
      <c r="D18" s="29" t="s">
        <v>31</v>
      </c>
      <c r="E18" s="31" t="s">
        <v>350</v>
      </c>
      <c r="F18" s="32" t="s">
        <v>108</v>
      </c>
      <c r="G18" s="33">
        <v>4231.1000000000004</v>
      </c>
      <c r="H18" s="34">
        <v>0</v>
      </c>
      <c r="I18" s="34">
        <f>ROUND(G18*H18,P4)</f>
        <v>0</v>
      </c>
      <c r="J18" s="29"/>
      <c r="O18" s="35">
        <f>I18*0.21</f>
        <v>0</v>
      </c>
      <c r="P18">
        <v>3</v>
      </c>
    </row>
    <row r="19">
      <c r="A19" s="29" t="s">
        <v>34</v>
      </c>
      <c r="B19" s="36"/>
      <c r="C19" s="37"/>
      <c r="D19" s="37"/>
      <c r="E19" s="31" t="s">
        <v>351</v>
      </c>
      <c r="F19" s="37"/>
      <c r="G19" s="37"/>
      <c r="H19" s="37"/>
      <c r="I19" s="37"/>
      <c r="J19" s="38"/>
    </row>
    <row r="20">
      <c r="A20" s="29" t="s">
        <v>36</v>
      </c>
      <c r="B20" s="36"/>
      <c r="C20" s="37"/>
      <c r="D20" s="37"/>
      <c r="E20" s="39" t="s">
        <v>352</v>
      </c>
      <c r="F20" s="37"/>
      <c r="G20" s="37"/>
      <c r="H20" s="37"/>
      <c r="I20" s="37"/>
      <c r="J20" s="38"/>
    </row>
    <row r="21" ht="105">
      <c r="A21" s="29" t="s">
        <v>38</v>
      </c>
      <c r="B21" s="36"/>
      <c r="C21" s="37"/>
      <c r="D21" s="37"/>
      <c r="E21" s="31" t="s">
        <v>353</v>
      </c>
      <c r="F21" s="37"/>
      <c r="G21" s="37"/>
      <c r="H21" s="37"/>
      <c r="I21" s="37"/>
      <c r="J21" s="38"/>
    </row>
    <row r="22">
      <c r="A22" s="29" t="s">
        <v>29</v>
      </c>
      <c r="B22" s="29">
        <v>4</v>
      </c>
      <c r="C22" s="30" t="s">
        <v>354</v>
      </c>
      <c r="D22" s="29" t="s">
        <v>31</v>
      </c>
      <c r="E22" s="31" t="s">
        <v>355</v>
      </c>
      <c r="F22" s="32" t="s">
        <v>133</v>
      </c>
      <c r="G22" s="33">
        <v>5836</v>
      </c>
      <c r="H22" s="34">
        <v>0</v>
      </c>
      <c r="I22" s="34">
        <f>ROUND(G22*H22,P4)</f>
        <v>0</v>
      </c>
      <c r="J22" s="29"/>
      <c r="O22" s="35">
        <f>I22*0.21</f>
        <v>0</v>
      </c>
      <c r="P22">
        <v>3</v>
      </c>
    </row>
    <row r="23" ht="30">
      <c r="A23" s="29" t="s">
        <v>34</v>
      </c>
      <c r="B23" s="36"/>
      <c r="C23" s="37"/>
      <c r="D23" s="37"/>
      <c r="E23" s="31" t="s">
        <v>356</v>
      </c>
      <c r="F23" s="37"/>
      <c r="G23" s="37"/>
      <c r="H23" s="37"/>
      <c r="I23" s="37"/>
      <c r="J23" s="38"/>
    </row>
    <row r="24" ht="30">
      <c r="A24" s="29" t="s">
        <v>36</v>
      </c>
      <c r="B24" s="36"/>
      <c r="C24" s="37"/>
      <c r="D24" s="37"/>
      <c r="E24" s="39" t="s">
        <v>357</v>
      </c>
      <c r="F24" s="37"/>
      <c r="G24" s="37"/>
      <c r="H24" s="37"/>
      <c r="I24" s="37"/>
      <c r="J24" s="38"/>
    </row>
    <row r="25" ht="30">
      <c r="A25" s="29" t="s">
        <v>38</v>
      </c>
      <c r="B25" s="36"/>
      <c r="C25" s="37"/>
      <c r="D25" s="37"/>
      <c r="E25" s="31" t="s">
        <v>358</v>
      </c>
      <c r="F25" s="37"/>
      <c r="G25" s="37"/>
      <c r="H25" s="37"/>
      <c r="I25" s="37"/>
      <c r="J25" s="38"/>
    </row>
    <row r="26">
      <c r="A26" s="29" t="s">
        <v>29</v>
      </c>
      <c r="B26" s="29">
        <v>5</v>
      </c>
      <c r="C26" s="30" t="s">
        <v>359</v>
      </c>
      <c r="D26" s="29" t="s">
        <v>31</v>
      </c>
      <c r="E26" s="31" t="s">
        <v>360</v>
      </c>
      <c r="F26" s="32" t="s">
        <v>133</v>
      </c>
      <c r="G26" s="33">
        <v>279</v>
      </c>
      <c r="H26" s="34">
        <v>0</v>
      </c>
      <c r="I26" s="34">
        <f>ROUND(G26*H26,P4)</f>
        <v>0</v>
      </c>
      <c r="J26" s="29"/>
      <c r="O26" s="35">
        <f>I26*0.21</f>
        <v>0</v>
      </c>
      <c r="P26">
        <v>3</v>
      </c>
    </row>
    <row r="27" ht="30">
      <c r="A27" s="29" t="s">
        <v>34</v>
      </c>
      <c r="B27" s="36"/>
      <c r="C27" s="37"/>
      <c r="D27" s="37"/>
      <c r="E27" s="31" t="s">
        <v>356</v>
      </c>
      <c r="F27" s="37"/>
      <c r="G27" s="37"/>
      <c r="H27" s="37"/>
      <c r="I27" s="37"/>
      <c r="J27" s="38"/>
    </row>
    <row r="28">
      <c r="A28" s="29" t="s">
        <v>36</v>
      </c>
      <c r="B28" s="36"/>
      <c r="C28" s="37"/>
      <c r="D28" s="37"/>
      <c r="E28" s="39" t="s">
        <v>361</v>
      </c>
      <c r="F28" s="37"/>
      <c r="G28" s="37"/>
      <c r="H28" s="37"/>
      <c r="I28" s="37"/>
      <c r="J28" s="38"/>
    </row>
    <row r="29" ht="45">
      <c r="A29" s="29" t="s">
        <v>38</v>
      </c>
      <c r="B29" s="36"/>
      <c r="C29" s="37"/>
      <c r="D29" s="37"/>
      <c r="E29" s="31" t="s">
        <v>362</v>
      </c>
      <c r="F29" s="37"/>
      <c r="G29" s="37"/>
      <c r="H29" s="37"/>
      <c r="I29" s="37"/>
      <c r="J29" s="38"/>
    </row>
    <row r="30">
      <c r="A30" s="29" t="s">
        <v>29</v>
      </c>
      <c r="B30" s="29">
        <v>6</v>
      </c>
      <c r="C30" s="30" t="s">
        <v>363</v>
      </c>
      <c r="D30" s="29" t="s">
        <v>31</v>
      </c>
      <c r="E30" s="31" t="s">
        <v>364</v>
      </c>
      <c r="F30" s="32" t="s">
        <v>314</v>
      </c>
      <c r="G30" s="33">
        <v>2000</v>
      </c>
      <c r="H30" s="34">
        <v>0</v>
      </c>
      <c r="I30" s="34">
        <f>ROUND(G30*H30,P4)</f>
        <v>0</v>
      </c>
      <c r="J30" s="29"/>
      <c r="O30" s="35">
        <f>I30*0.21</f>
        <v>0</v>
      </c>
      <c r="P30">
        <v>3</v>
      </c>
    </row>
    <row r="31" ht="240">
      <c r="A31" s="29" t="s">
        <v>34</v>
      </c>
      <c r="B31" s="36"/>
      <c r="C31" s="37"/>
      <c r="D31" s="37"/>
      <c r="E31" s="31" t="s">
        <v>365</v>
      </c>
      <c r="F31" s="37"/>
      <c r="G31" s="37"/>
      <c r="H31" s="37"/>
      <c r="I31" s="37"/>
      <c r="J31" s="38"/>
    </row>
    <row r="32">
      <c r="A32" s="29" t="s">
        <v>36</v>
      </c>
      <c r="B32" s="36"/>
      <c r="C32" s="37"/>
      <c r="D32" s="37"/>
      <c r="E32" s="39" t="s">
        <v>366</v>
      </c>
      <c r="F32" s="37"/>
      <c r="G32" s="37"/>
      <c r="H32" s="37"/>
      <c r="I32" s="37"/>
      <c r="J32" s="38"/>
    </row>
    <row r="33" ht="105">
      <c r="A33" s="29" t="s">
        <v>38</v>
      </c>
      <c r="B33" s="36"/>
      <c r="C33" s="37"/>
      <c r="D33" s="37"/>
      <c r="E33" s="31" t="s">
        <v>367</v>
      </c>
      <c r="F33" s="37"/>
      <c r="G33" s="37"/>
      <c r="H33" s="37"/>
      <c r="I33" s="37"/>
      <c r="J33" s="38"/>
    </row>
    <row r="34">
      <c r="A34" s="29" t="s">
        <v>29</v>
      </c>
      <c r="B34" s="29">
        <v>7</v>
      </c>
      <c r="C34" s="30" t="s">
        <v>368</v>
      </c>
      <c r="D34" s="29" t="s">
        <v>82</v>
      </c>
      <c r="E34" s="31" t="s">
        <v>369</v>
      </c>
      <c r="F34" s="32" t="s">
        <v>102</v>
      </c>
      <c r="G34" s="33">
        <v>50</v>
      </c>
      <c r="H34" s="34">
        <v>0</v>
      </c>
      <c r="I34" s="34">
        <f>ROUND(G34*H34,P4)</f>
        <v>0</v>
      </c>
      <c r="J34" s="29"/>
      <c r="O34" s="35">
        <f>I34*0.21</f>
        <v>0</v>
      </c>
      <c r="P34">
        <v>3</v>
      </c>
    </row>
    <row r="35">
      <c r="A35" s="29" t="s">
        <v>34</v>
      </c>
      <c r="B35" s="36"/>
      <c r="C35" s="37"/>
      <c r="D35" s="37"/>
      <c r="E35" s="31" t="s">
        <v>370</v>
      </c>
      <c r="F35" s="37"/>
      <c r="G35" s="37"/>
      <c r="H35" s="37"/>
      <c r="I35" s="37"/>
      <c r="J35" s="38"/>
    </row>
    <row r="36">
      <c r="A36" s="29" t="s">
        <v>36</v>
      </c>
      <c r="B36" s="36"/>
      <c r="C36" s="37"/>
      <c r="D36" s="37"/>
      <c r="E36" s="39" t="s">
        <v>371</v>
      </c>
      <c r="F36" s="37"/>
      <c r="G36" s="37"/>
      <c r="H36" s="37"/>
      <c r="I36" s="37"/>
      <c r="J36" s="38"/>
    </row>
    <row r="37" ht="45">
      <c r="A37" s="29" t="s">
        <v>38</v>
      </c>
      <c r="B37" s="36"/>
      <c r="C37" s="37"/>
      <c r="D37" s="37"/>
      <c r="E37" s="31" t="s">
        <v>362</v>
      </c>
      <c r="F37" s="37"/>
      <c r="G37" s="37"/>
      <c r="H37" s="37"/>
      <c r="I37" s="37"/>
      <c r="J37" s="38"/>
    </row>
    <row r="38">
      <c r="A38" s="29" t="s">
        <v>29</v>
      </c>
      <c r="B38" s="29">
        <v>8</v>
      </c>
      <c r="C38" s="30" t="s">
        <v>368</v>
      </c>
      <c r="D38" s="29" t="s">
        <v>84</v>
      </c>
      <c r="E38" s="31" t="s">
        <v>369</v>
      </c>
      <c r="F38" s="32" t="s">
        <v>102</v>
      </c>
      <c r="G38" s="33">
        <v>750</v>
      </c>
      <c r="H38" s="34">
        <v>0</v>
      </c>
      <c r="I38" s="34">
        <f>ROUND(G38*H38,P4)</f>
        <v>0</v>
      </c>
      <c r="J38" s="29"/>
      <c r="O38" s="35">
        <f>I38*0.21</f>
        <v>0</v>
      </c>
      <c r="P38">
        <v>3</v>
      </c>
    </row>
    <row r="39" ht="30">
      <c r="A39" s="29" t="s">
        <v>34</v>
      </c>
      <c r="B39" s="36"/>
      <c r="C39" s="37"/>
      <c r="D39" s="37"/>
      <c r="E39" s="31" t="s">
        <v>372</v>
      </c>
      <c r="F39" s="37"/>
      <c r="G39" s="37"/>
      <c r="H39" s="37"/>
      <c r="I39" s="37"/>
      <c r="J39" s="38"/>
    </row>
    <row r="40">
      <c r="A40" s="29" t="s">
        <v>36</v>
      </c>
      <c r="B40" s="36"/>
      <c r="C40" s="37"/>
      <c r="D40" s="37"/>
      <c r="E40" s="39" t="s">
        <v>373</v>
      </c>
      <c r="F40" s="37"/>
      <c r="G40" s="37"/>
      <c r="H40" s="37"/>
      <c r="I40" s="37"/>
      <c r="J40" s="38"/>
    </row>
    <row r="41" ht="45">
      <c r="A41" s="29" t="s">
        <v>38</v>
      </c>
      <c r="B41" s="40"/>
      <c r="C41" s="41"/>
      <c r="D41" s="41"/>
      <c r="E41" s="31" t="s">
        <v>362</v>
      </c>
      <c r="F41" s="41"/>
      <c r="G41" s="41"/>
      <c r="H41" s="41"/>
      <c r="I41" s="41"/>
      <c r="J41" s="42"/>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docProps/app.xml><?xml version="1.0" encoding="utf-8"?>
<Properties xmlns="http://schemas.openxmlformats.org/officeDocument/2006/extended-properties"/>
</file>

<file path=docProps/core.xml><?xml version="1.0" encoding="utf-8"?>
<cp:coreProperties xmlns:dc="http://purl.org/dc/elements/1.1/" xmlns:dcterms="http://purl.org/dc/terms/" xmlns:xsi="http://www.w3.org/2001/XMLSchema-instance" xmlns:cp="http://schemas.openxmlformats.org/package/2006/metadata/core-properties">
  <dc:creator>Čechová Marcela</dc:creator>
  <cp:lastModifiedBy>Čechová Marcela</cp:lastModifiedBy>
  <dcterms:created xsi:type="dcterms:W3CDTF">2024-09-05T10:26:39Z</dcterms:created>
  <dcterms:modified xsi:type="dcterms:W3CDTF">2024-09-05T10:26:39Z</dcterms:modified>
</cp:coreProperties>
</file>